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PRESUPUESTO\Desktop\TALENTOSOS\LOTAIP-KATTY\Septiembre 2024 - copia - copia - copia\"/>
    </mc:Choice>
  </mc:AlternateContent>
  <xr:revisionPtr revIDLastSave="0" documentId="13_ncr:1_{FC7BF1E7-AB27-45E2-9ABF-4F550195A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20" i="2" l="1"/>
  <c r="H120" i="2"/>
  <c r="G21" i="2"/>
  <c r="L3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H240" i="2"/>
  <c r="H241" i="2"/>
  <c r="H242" i="2"/>
  <c r="H243" i="2"/>
  <c r="H244" i="2"/>
  <c r="H245" i="2"/>
  <c r="G240" i="2"/>
  <c r="G241" i="2"/>
  <c r="G242" i="2"/>
  <c r="G243" i="2"/>
  <c r="G244" i="2"/>
  <c r="G245" i="2"/>
  <c r="G239" i="2" l="1"/>
  <c r="H239" i="2"/>
  <c r="G238" i="2"/>
  <c r="H238" i="2"/>
  <c r="G237" i="2"/>
  <c r="H237" i="2"/>
  <c r="G236" i="2"/>
  <c r="H236" i="2"/>
  <c r="G235" i="2"/>
  <c r="H235" i="2"/>
  <c r="G234" i="2"/>
  <c r="H234" i="2"/>
  <c r="G233" i="2"/>
  <c r="H233" i="2"/>
  <c r="G232" i="2"/>
  <c r="H232" i="2"/>
  <c r="G231" i="2"/>
  <c r="H231" i="2"/>
  <c r="G230" i="2"/>
  <c r="H230" i="2"/>
  <c r="G229" i="2"/>
  <c r="H229" i="2"/>
  <c r="L228" i="2"/>
  <c r="H228" i="2"/>
  <c r="G228" i="2"/>
  <c r="L227" i="2"/>
  <c r="H227" i="2"/>
  <c r="G227" i="2"/>
  <c r="L59" i="2"/>
  <c r="L58" i="2"/>
  <c r="L180" i="2"/>
  <c r="L179" i="2"/>
  <c r="L125" i="2"/>
  <c r="L61" i="2"/>
  <c r="L156" i="2"/>
  <c r="L60" i="2"/>
  <c r="L159" i="2"/>
  <c r="L39" i="2"/>
  <c r="L119" i="2"/>
  <c r="L155" i="2"/>
  <c r="L14" i="2"/>
  <c r="L12" i="2"/>
  <c r="L178" i="2"/>
  <c r="L57" i="2"/>
  <c r="L11" i="2"/>
  <c r="L13" i="2"/>
  <c r="L177" i="2"/>
  <c r="L154" i="2"/>
  <c r="L53" i="2"/>
  <c r="L35" i="2"/>
  <c r="L153" i="2"/>
  <c r="L176" i="2"/>
  <c r="L10" i="2"/>
  <c r="L9" i="2"/>
  <c r="L158" i="2"/>
  <c r="L152" i="2"/>
  <c r="L151" i="2"/>
  <c r="L150" i="2"/>
  <c r="L149" i="2"/>
  <c r="L148" i="2"/>
  <c r="L8" i="2"/>
  <c r="L147" i="2"/>
  <c r="L40" i="2"/>
  <c r="L143" i="2"/>
  <c r="L146" i="2"/>
  <c r="L89" i="2"/>
  <c r="L52" i="2"/>
  <c r="L216" i="2"/>
  <c r="L88" i="2"/>
  <c r="L87" i="2"/>
  <c r="L86" i="2"/>
  <c r="L85" i="2"/>
  <c r="L84" i="2"/>
  <c r="L175" i="2"/>
  <c r="L204" i="2"/>
  <c r="L202" i="2"/>
  <c r="L83" i="2"/>
  <c r="L90" i="2"/>
  <c r="L174" i="2"/>
  <c r="L82" i="2"/>
  <c r="L145" i="2"/>
  <c r="L173" i="2"/>
  <c r="L172" i="2"/>
  <c r="L81" i="2"/>
  <c r="L171" i="2"/>
  <c r="L80" i="2"/>
  <c r="L7" i="2"/>
  <c r="L79" i="2"/>
  <c r="L170" i="2"/>
  <c r="L78" i="2"/>
  <c r="L6" i="2"/>
  <c r="L77" i="2"/>
  <c r="L76" i="2"/>
  <c r="L75" i="2"/>
  <c r="L74" i="2"/>
  <c r="L203" i="2"/>
  <c r="L169" i="2"/>
  <c r="L168" i="2"/>
  <c r="L73" i="2"/>
  <c r="L51" i="2"/>
  <c r="L50" i="2"/>
  <c r="L49" i="2"/>
  <c r="L48" i="2"/>
  <c r="L47" i="2"/>
  <c r="L46" i="2"/>
  <c r="L45" i="2"/>
  <c r="L44" i="2"/>
  <c r="L43" i="2"/>
  <c r="L42" i="2"/>
  <c r="L41" i="2"/>
  <c r="L225" i="2"/>
  <c r="L224" i="2"/>
  <c r="L71" i="2"/>
  <c r="L70" i="2"/>
  <c r="L69" i="2"/>
  <c r="L68" i="2"/>
  <c r="L67" i="2"/>
  <c r="L142" i="2"/>
  <c r="L141" i="2"/>
  <c r="L140" i="2"/>
  <c r="L162" i="2"/>
  <c r="L66" i="2"/>
  <c r="L65" i="2"/>
  <c r="L64" i="2"/>
  <c r="L63" i="2"/>
  <c r="L157" i="2"/>
  <c r="L139" i="2"/>
  <c r="L161" i="2"/>
  <c r="L138" i="2"/>
  <c r="L160" i="2"/>
  <c r="L137" i="2"/>
  <c r="L118" i="2"/>
  <c r="L136" i="2"/>
  <c r="L135" i="2"/>
  <c r="L134" i="2"/>
  <c r="L133" i="2"/>
  <c r="L144" i="2"/>
  <c r="L98" i="2"/>
  <c r="L132" i="2"/>
  <c r="L186" i="2"/>
  <c r="L185" i="2"/>
  <c r="L184" i="2"/>
  <c r="L183" i="2"/>
  <c r="L182" i="2"/>
  <c r="L181" i="2"/>
  <c r="L124" i="2"/>
  <c r="L122" i="2"/>
  <c r="L121" i="2"/>
  <c r="L55" i="2"/>
  <c r="L56" i="2"/>
  <c r="L167" i="2"/>
  <c r="L117" i="2"/>
  <c r="L116" i="2"/>
  <c r="L115" i="2"/>
  <c r="L72" i="2"/>
  <c r="H93" i="2"/>
  <c r="H3" i="2"/>
  <c r="H111" i="2"/>
  <c r="H27" i="2"/>
  <c r="H215" i="2"/>
  <c r="H54" i="2"/>
  <c r="H17" i="2"/>
  <c r="H62" i="2"/>
  <c r="H114" i="2"/>
  <c r="H32" i="2"/>
  <c r="H72" i="2"/>
  <c r="H115" i="2"/>
  <c r="H116" i="2"/>
  <c r="H117" i="2"/>
  <c r="H167" i="2"/>
  <c r="H56" i="2"/>
  <c r="H55" i="2"/>
  <c r="H121" i="2"/>
  <c r="H122" i="2"/>
  <c r="H124" i="2"/>
  <c r="H130" i="2"/>
  <c r="H112" i="2"/>
  <c r="H219" i="2"/>
  <c r="H36" i="2"/>
  <c r="H24" i="2"/>
  <c r="H97" i="2"/>
  <c r="H22" i="2"/>
  <c r="H110" i="2"/>
  <c r="H2" i="2"/>
  <c r="H5" i="2"/>
  <c r="H33" i="2"/>
  <c r="H181" i="2"/>
  <c r="H182" i="2"/>
  <c r="H183" i="2"/>
  <c r="H184" i="2"/>
  <c r="H185" i="2"/>
  <c r="H186" i="2"/>
  <c r="H91" i="2"/>
  <c r="H194" i="2"/>
  <c r="H221" i="2"/>
  <c r="H222" i="2"/>
  <c r="H106" i="2"/>
  <c r="H190" i="2"/>
  <c r="H210" i="2"/>
  <c r="H189" i="2"/>
  <c r="H206" i="2"/>
  <c r="H102" i="2"/>
  <c r="H37" i="2"/>
  <c r="H31" i="2"/>
  <c r="H109" i="2"/>
  <c r="H199" i="2"/>
  <c r="H218" i="2"/>
  <c r="H105" i="2"/>
  <c r="H217" i="2"/>
  <c r="H188" i="2"/>
  <c r="H16" i="2"/>
  <c r="H108" i="2"/>
  <c r="H28" i="2"/>
  <c r="H25" i="2"/>
  <c r="H23" i="2"/>
  <c r="H18" i="2"/>
  <c r="H132" i="2"/>
  <c r="H98" i="2"/>
  <c r="H144" i="2"/>
  <c r="H133" i="2"/>
  <c r="H134" i="2"/>
  <c r="H135" i="2"/>
  <c r="H136" i="2"/>
  <c r="H118" i="2"/>
  <c r="H137" i="2"/>
  <c r="H160" i="2"/>
  <c r="H138" i="2"/>
  <c r="H161" i="2"/>
  <c r="H139" i="2"/>
  <c r="H157" i="2"/>
  <c r="H63" i="2"/>
  <c r="H64" i="2"/>
  <c r="H65" i="2"/>
  <c r="H66" i="2"/>
  <c r="H162" i="2"/>
  <c r="H140" i="2"/>
  <c r="H141" i="2"/>
  <c r="H142" i="2"/>
  <c r="H67" i="2"/>
  <c r="H68" i="2"/>
  <c r="H69" i="2"/>
  <c r="H70" i="2"/>
  <c r="H71" i="2"/>
  <c r="H224" i="2"/>
  <c r="H225" i="2"/>
  <c r="H38" i="2"/>
  <c r="H41" i="2"/>
  <c r="H42" i="2"/>
  <c r="H43" i="2"/>
  <c r="H44" i="2"/>
  <c r="H45" i="2"/>
  <c r="H46" i="2"/>
  <c r="H47" i="2"/>
  <c r="H48" i="2"/>
  <c r="H49" i="2"/>
  <c r="H50" i="2"/>
  <c r="H51" i="2"/>
  <c r="H101" i="2"/>
  <c r="H201" i="2"/>
  <c r="H113" i="2"/>
  <c r="H107" i="2"/>
  <c r="H211" i="2"/>
  <c r="H73" i="2"/>
  <c r="H168" i="2"/>
  <c r="H169" i="2"/>
  <c r="H203" i="2"/>
  <c r="H74" i="2"/>
  <c r="H75" i="2"/>
  <c r="H76" i="2"/>
  <c r="H77" i="2"/>
  <c r="H6" i="2"/>
  <c r="H78" i="2"/>
  <c r="H170" i="2"/>
  <c r="H79" i="2"/>
  <c r="H7" i="2"/>
  <c r="H80" i="2"/>
  <c r="H171" i="2"/>
  <c r="H81" i="2"/>
  <c r="H172" i="2"/>
  <c r="H173" i="2"/>
  <c r="H145" i="2"/>
  <c r="H82" i="2"/>
  <c r="H174" i="2"/>
  <c r="H90" i="2"/>
  <c r="H83" i="2"/>
  <c r="H202" i="2"/>
  <c r="H204" i="2"/>
  <c r="H175" i="2"/>
  <c r="H84" i="2"/>
  <c r="H85" i="2"/>
  <c r="H86" i="2"/>
  <c r="H87" i="2"/>
  <c r="H88" i="2"/>
  <c r="H216" i="2"/>
  <c r="H52" i="2"/>
  <c r="H89" i="2"/>
  <c r="H146" i="2"/>
  <c r="H143" i="2"/>
  <c r="H40" i="2"/>
  <c r="H147" i="2"/>
  <c r="H8" i="2"/>
  <c r="H148" i="2"/>
  <c r="H149" i="2"/>
  <c r="H150" i="2"/>
  <c r="H151" i="2"/>
  <c r="H152" i="2"/>
  <c r="H158" i="2"/>
  <c r="H9" i="2"/>
  <c r="H10" i="2"/>
  <c r="H176" i="2"/>
  <c r="H153" i="2"/>
  <c r="H35" i="2"/>
  <c r="H53" i="2"/>
  <c r="H154" i="2"/>
  <c r="H177" i="2"/>
  <c r="H13" i="2"/>
  <c r="H11" i="2"/>
  <c r="H57" i="2"/>
  <c r="H178" i="2"/>
  <c r="H12" i="2"/>
  <c r="H14" i="2"/>
  <c r="H155" i="2"/>
  <c r="H119" i="2"/>
  <c r="H39" i="2"/>
  <c r="H159" i="2"/>
  <c r="H60" i="2"/>
  <c r="H156" i="2"/>
  <c r="H61" i="2"/>
  <c r="H125" i="2"/>
  <c r="H179" i="2"/>
  <c r="H180" i="2"/>
  <c r="H58" i="2"/>
  <c r="H59" i="2"/>
  <c r="G93" i="2"/>
  <c r="G3" i="2"/>
  <c r="G111" i="2"/>
  <c r="G27" i="2"/>
  <c r="G215" i="2"/>
  <c r="G54" i="2"/>
  <c r="G17" i="2"/>
  <c r="G62" i="2"/>
  <c r="G114" i="2"/>
  <c r="G32" i="2"/>
  <c r="G72" i="2"/>
  <c r="G115" i="2"/>
  <c r="G116" i="2"/>
  <c r="G117" i="2"/>
  <c r="G167" i="2"/>
  <c r="G56" i="2"/>
  <c r="G55" i="2"/>
  <c r="G121" i="2"/>
  <c r="G122" i="2"/>
  <c r="G124" i="2"/>
  <c r="G130" i="2"/>
  <c r="G112" i="2"/>
  <c r="G219" i="2"/>
  <c r="G36" i="2"/>
  <c r="G24" i="2"/>
  <c r="G97" i="2"/>
  <c r="G22" i="2"/>
  <c r="G110" i="2"/>
  <c r="G2" i="2"/>
  <c r="G5" i="2"/>
  <c r="G33" i="2"/>
  <c r="G181" i="2"/>
  <c r="G182" i="2"/>
  <c r="G183" i="2"/>
  <c r="G184" i="2"/>
  <c r="G185" i="2"/>
  <c r="G186" i="2"/>
  <c r="G91" i="2"/>
  <c r="G194" i="2"/>
  <c r="G221" i="2"/>
  <c r="G222" i="2"/>
  <c r="G106" i="2"/>
  <c r="G190" i="2"/>
  <c r="G210" i="2"/>
  <c r="G189" i="2"/>
  <c r="G206" i="2"/>
  <c r="G102" i="2"/>
  <c r="G37" i="2"/>
  <c r="G31" i="2"/>
  <c r="G109" i="2"/>
  <c r="G199" i="2"/>
  <c r="G218" i="2"/>
  <c r="G105" i="2"/>
  <c r="G217" i="2"/>
  <c r="G188" i="2"/>
  <c r="G16" i="2"/>
  <c r="G108" i="2"/>
  <c r="G28" i="2"/>
  <c r="G25" i="2"/>
  <c r="G23" i="2"/>
  <c r="G18" i="2"/>
  <c r="G132" i="2"/>
  <c r="G98" i="2"/>
  <c r="G144" i="2"/>
  <c r="G133" i="2"/>
  <c r="G134" i="2"/>
  <c r="G135" i="2"/>
  <c r="G136" i="2"/>
  <c r="G118" i="2"/>
  <c r="G137" i="2"/>
  <c r="G160" i="2"/>
  <c r="G138" i="2"/>
  <c r="G161" i="2"/>
  <c r="G139" i="2"/>
  <c r="G157" i="2"/>
  <c r="G63" i="2"/>
  <c r="G64" i="2"/>
  <c r="G65" i="2"/>
  <c r="G66" i="2"/>
  <c r="G162" i="2"/>
  <c r="G140" i="2"/>
  <c r="G141" i="2"/>
  <c r="G142" i="2"/>
  <c r="G67" i="2"/>
  <c r="G68" i="2"/>
  <c r="G69" i="2"/>
  <c r="G70" i="2"/>
  <c r="G71" i="2"/>
  <c r="G224" i="2"/>
  <c r="G225" i="2"/>
  <c r="G38" i="2"/>
  <c r="G41" i="2"/>
  <c r="G42" i="2"/>
  <c r="G43" i="2"/>
  <c r="G44" i="2"/>
  <c r="G45" i="2"/>
  <c r="G46" i="2"/>
  <c r="G47" i="2"/>
  <c r="G48" i="2"/>
  <c r="G49" i="2"/>
  <c r="G50" i="2"/>
  <c r="G51" i="2"/>
  <c r="G101" i="2"/>
  <c r="G201" i="2"/>
  <c r="G113" i="2"/>
  <c r="G107" i="2"/>
  <c r="G211" i="2"/>
  <c r="G73" i="2"/>
  <c r="G168" i="2"/>
  <c r="G169" i="2"/>
  <c r="G203" i="2"/>
  <c r="G74" i="2"/>
  <c r="G75" i="2"/>
  <c r="G76" i="2"/>
  <c r="G77" i="2"/>
  <c r="G6" i="2"/>
  <c r="G78" i="2"/>
  <c r="G170" i="2"/>
  <c r="G79" i="2"/>
  <c r="G7" i="2"/>
  <c r="G80" i="2"/>
  <c r="G171" i="2"/>
  <c r="G81" i="2"/>
  <c r="G172" i="2"/>
  <c r="G173" i="2"/>
  <c r="G145" i="2"/>
  <c r="G82" i="2"/>
  <c r="G174" i="2"/>
  <c r="G90" i="2"/>
  <c r="G83" i="2"/>
  <c r="G202" i="2"/>
  <c r="G204" i="2"/>
  <c r="G175" i="2"/>
  <c r="G84" i="2"/>
  <c r="G85" i="2"/>
  <c r="G86" i="2"/>
  <c r="G87" i="2"/>
  <c r="G88" i="2"/>
  <c r="G216" i="2"/>
  <c r="G52" i="2"/>
  <c r="G89" i="2"/>
  <c r="G146" i="2"/>
  <c r="G143" i="2"/>
  <c r="G40" i="2"/>
  <c r="G147" i="2"/>
  <c r="G8" i="2"/>
  <c r="G148" i="2"/>
  <c r="G149" i="2"/>
  <c r="G150" i="2"/>
  <c r="G151" i="2"/>
  <c r="G152" i="2"/>
  <c r="G158" i="2"/>
  <c r="G9" i="2"/>
  <c r="G10" i="2"/>
  <c r="G176" i="2"/>
  <c r="G153" i="2"/>
  <c r="G35" i="2"/>
  <c r="G53" i="2"/>
  <c r="G154" i="2"/>
  <c r="G177" i="2"/>
  <c r="G13" i="2"/>
  <c r="G11" i="2"/>
  <c r="G57" i="2"/>
  <c r="G178" i="2"/>
  <c r="G12" i="2"/>
  <c r="G14" i="2"/>
  <c r="G155" i="2"/>
  <c r="G119" i="2"/>
  <c r="G39" i="2"/>
  <c r="G159" i="2"/>
  <c r="G60" i="2"/>
  <c r="G156" i="2"/>
  <c r="G61" i="2"/>
  <c r="G125" i="2"/>
  <c r="G179" i="2"/>
  <c r="G180" i="2"/>
  <c r="G58" i="2"/>
  <c r="G59" i="2"/>
  <c r="F15" i="2"/>
  <c r="H15" i="2" s="1"/>
  <c r="F226" i="2"/>
  <c r="G226" i="2" s="1"/>
  <c r="F94" i="2"/>
  <c r="G94" i="2" s="1"/>
  <c r="F95" i="2"/>
  <c r="G95" i="2" s="1"/>
  <c r="F96" i="2"/>
  <c r="H96" i="2" s="1"/>
  <c r="F197" i="2"/>
  <c r="G197" i="2" s="1"/>
  <c r="F187" i="2"/>
  <c r="H187" i="2" s="1"/>
  <c r="F200" i="2"/>
  <c r="H200" i="2" s="1"/>
  <c r="F99" i="2"/>
  <c r="G99" i="2" s="1"/>
  <c r="F26" i="2"/>
  <c r="H26" i="2" s="1"/>
  <c r="F20" i="2"/>
  <c r="H20" i="2" s="1"/>
  <c r="F196" i="2"/>
  <c r="G196" i="2" s="1"/>
  <c r="F131" i="2"/>
  <c r="H131" i="2" s="1"/>
  <c r="F129" i="2"/>
  <c r="H129" i="2" s="1"/>
  <c r="F195" i="2"/>
  <c r="G195" i="2" s="1"/>
  <c r="F163" i="2"/>
  <c r="H163" i="2" s="1"/>
  <c r="F103" i="2"/>
  <c r="G103" i="2" s="1"/>
  <c r="F223" i="2"/>
  <c r="G223" i="2" s="1"/>
  <c r="F198" i="2"/>
  <c r="G198" i="2" s="1"/>
  <c r="F192" i="2"/>
  <c r="H192" i="2" s="1"/>
  <c r="F29" i="2"/>
  <c r="H29" i="2" s="1"/>
  <c r="F193" i="2"/>
  <c r="H193" i="2" s="1"/>
  <c r="F205" i="2"/>
  <c r="H205" i="2" s="1"/>
  <c r="F92" i="2"/>
  <c r="H92" i="2" s="1"/>
  <c r="F191" i="2"/>
  <c r="G191" i="2" s="1"/>
  <c r="F100" i="2"/>
  <c r="H100" i="2" s="1"/>
  <c r="F208" i="2"/>
  <c r="H208" i="2" s="1"/>
  <c r="F165" i="2"/>
  <c r="H165" i="2" s="1"/>
  <c r="F166" i="2"/>
  <c r="G166" i="2" s="1"/>
  <c r="F164" i="2"/>
  <c r="G164" i="2" s="1"/>
  <c r="F207" i="2"/>
  <c r="H207" i="2" s="1"/>
  <c r="F220" i="2"/>
  <c r="H220" i="2" s="1"/>
  <c r="F104" i="2"/>
  <c r="H104" i="2" s="1"/>
  <c r="F19" i="2"/>
  <c r="H19" i="2" s="1"/>
  <c r="F128" i="2"/>
  <c r="G128" i="2" s="1"/>
  <c r="F127" i="2"/>
  <c r="G127" i="2" s="1"/>
  <c r="F34" i="2"/>
  <c r="H34" i="2" s="1"/>
  <c r="F126" i="2"/>
  <c r="H126" i="2" s="1"/>
  <c r="F30" i="2"/>
  <c r="G30" i="2" s="1"/>
  <c r="F213" i="2"/>
  <c r="G213" i="2" s="1"/>
  <c r="F214" i="2"/>
  <c r="H214" i="2" s="1"/>
  <c r="F4" i="2"/>
  <c r="G4" i="2" s="1"/>
  <c r="G15" i="2" l="1"/>
  <c r="H223" i="2"/>
  <c r="H103" i="2"/>
  <c r="G20" i="2"/>
  <c r="H99" i="2"/>
  <c r="G165" i="2"/>
  <c r="H95" i="2"/>
  <c r="H191" i="2"/>
  <c r="H94" i="2"/>
  <c r="G19" i="2"/>
  <c r="G208" i="2"/>
  <c r="H128" i="2"/>
  <c r="G214" i="2"/>
  <c r="G104" i="2"/>
  <c r="G100" i="2"/>
  <c r="G193" i="2"/>
  <c r="H4" i="2"/>
  <c r="H226" i="2"/>
  <c r="G192" i="2"/>
  <c r="G131" i="2"/>
  <c r="G29" i="2"/>
  <c r="G26" i="2"/>
  <c r="H198" i="2"/>
  <c r="H196" i="2"/>
  <c r="G129" i="2"/>
  <c r="H164" i="2"/>
  <c r="G126" i="2"/>
  <c r="H127" i="2"/>
  <c r="H166" i="2"/>
  <c r="G207" i="2"/>
  <c r="G163" i="2"/>
  <c r="G187" i="2"/>
  <c r="H213" i="2"/>
  <c r="G220" i="2"/>
  <c r="H195" i="2"/>
  <c r="H197" i="2"/>
  <c r="G92" i="2"/>
  <c r="G200" i="2"/>
  <c r="H30" i="2"/>
  <c r="G205" i="2"/>
  <c r="G34" i="2"/>
  <c r="G96" i="2"/>
</calcChain>
</file>

<file path=xl/sharedStrings.xml><?xml version="1.0" encoding="utf-8"?>
<sst xmlns="http://schemas.openxmlformats.org/spreadsheetml/2006/main" count="1012" uniqueCount="421">
  <si>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</si>
  <si>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</si>
  <si>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</si>
  <si>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</si>
  <si>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</si>
  <si>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</si>
  <si>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</si>
  <si>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</si>
  <si>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</si>
  <si>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</si>
  <si>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</si>
  <si>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</si>
  <si>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</si>
  <si>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</si>
  <si>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</si>
  <si>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</si>
  <si>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</si>
  <si>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</si>
  <si>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</si>
  <si>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</si>
  <si>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</si>
  <si>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</si>
  <si>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</si>
  <si>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</si>
  <si>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</si>
  <si>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</si>
  <si>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</si>
  <si>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</si>
  <si>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</si>
  <si>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</si>
  <si>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</si>
  <si>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</si>
  <si>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</si>
  <si>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</si>
  <si>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</si>
  <si>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</si>
  <si>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</si>
  <si>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</si>
  <si>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</si>
  <si>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110.51.01.05.01</t>
  </si>
  <si>
    <t>LOSEP</t>
  </si>
  <si>
    <t>CONCEJAL</t>
  </si>
  <si>
    <t>110.51.01.05.03</t>
  </si>
  <si>
    <t>110.51.01.05.02</t>
  </si>
  <si>
    <t>110.51.01.05.05</t>
  </si>
  <si>
    <t>110.51.01.05.04</t>
  </si>
  <si>
    <t>110.51.01.05.06</t>
  </si>
  <si>
    <t>VICEALCALDE</t>
  </si>
  <si>
    <t>110.51.01.05.11</t>
  </si>
  <si>
    <t>JEFE DE GESTIÓN ESTRATEGICA</t>
  </si>
  <si>
    <t>JEFE DE RELACIONES INTERNACIONALES</t>
  </si>
  <si>
    <t>110.51.05.10.01.01</t>
  </si>
  <si>
    <t>110.51.01.05.12</t>
  </si>
  <si>
    <t>110.51.01.05.14</t>
  </si>
  <si>
    <t>ALCALDE</t>
  </si>
  <si>
    <t>SECRETARIA EJECUTIVA ALCALDÍA</t>
  </si>
  <si>
    <t>PROCURADOR SINDICO</t>
  </si>
  <si>
    <t>ABOGADO DE SINDICATURA 1</t>
  </si>
  <si>
    <t>SECRETARIO EJECUTIVO ADMINISTRATIVO</t>
  </si>
  <si>
    <t>DIRECTOR ADMINISTRATIVO</t>
  </si>
  <si>
    <t>ESPECIALISTA DE TALENTO HUMANO</t>
  </si>
  <si>
    <t>ANALISTA DE TALENTO HUMANO</t>
  </si>
  <si>
    <t>ANALISTA DE SEGURIDAD Y SALUD OCUPACIONAL</t>
  </si>
  <si>
    <t>ANALISTA DE TENOLOGÍAS DE LA INFORMACIÓN</t>
  </si>
  <si>
    <t>TÉCNICO DE MANTENIMIENTO Y SERVICIOS GENERALES</t>
  </si>
  <si>
    <t>AUXILIAR DE SERVICIOS</t>
  </si>
  <si>
    <t>ANALISTA DE COMPRAS PÚBLICAS</t>
  </si>
  <si>
    <t>ANALISTA DE ADMINISTRACIÓN Y CONTROL DE BIENES</t>
  </si>
  <si>
    <t>BODEGUERO</t>
  </si>
  <si>
    <t>SECRETARIA DE CONCEJO MUNICIPAL</t>
  </si>
  <si>
    <t>GESTOR DE ARCHIVO GENERAL</t>
  </si>
  <si>
    <t>ASISTENTE DE COMISARIA</t>
  </si>
  <si>
    <t>CHOFER DE VEHÍCULOS PESADOS</t>
  </si>
  <si>
    <t>GUARDIÁN ADMINISTRATIVO</t>
  </si>
  <si>
    <t>OPERADOR DE CENTRAL TELEFÓNICA</t>
  </si>
  <si>
    <t>AUXILIAR DE SERVICIOS/OPERADOR DE FOTOCOPIADORA</t>
  </si>
  <si>
    <t>GUARDIÁN ADMINISTRATIVO / CO</t>
  </si>
  <si>
    <t>JEFE DE TALENTO HUMANO</t>
  </si>
  <si>
    <t>ESPECIALISTA DE TECNOLOGÍAS DE LA INFORMACIÓN</t>
  </si>
  <si>
    <t>TÉCNICO DE SERVICIOS GENERALES 1</t>
  </si>
  <si>
    <t>RELACIONISTA PÚBLICO</t>
  </si>
  <si>
    <t>ASISTENTE DE PARTICIPACIÓN CIUDADANA Y COMUNICACIÓN SOCIAL</t>
  </si>
  <si>
    <t>MÉDICO OCUPACIONAL</t>
  </si>
  <si>
    <t>DIRECTOR FINANCIERO</t>
  </si>
  <si>
    <t>TESORERO MUNICIPAL</t>
  </si>
  <si>
    <t>SECRETARIA EJECUTIVA FINANCIERA</t>
  </si>
  <si>
    <t>ANALISTA DE PRESUPUESTO</t>
  </si>
  <si>
    <t>CONTADOR GENERAL</t>
  </si>
  <si>
    <t>ANALISTA DE CONTABILIDAD</t>
  </si>
  <si>
    <t>ESPECIALISTA DE RENTAS</t>
  </si>
  <si>
    <t>RECAUDADOR</t>
  </si>
  <si>
    <t>ASISTENTE ADMINISTRATIVA</t>
  </si>
  <si>
    <t>ABOGADO DE COACTIVA</t>
  </si>
  <si>
    <t>ADMINISTRADOR DE PLAZAS Y MERCADOS</t>
  </si>
  <si>
    <t>ASISTENTE DE COMISARIA 1</t>
  </si>
  <si>
    <t>POLICÍA MUNICIPAL</t>
  </si>
  <si>
    <t>COMISARIO MUNICIPAL</t>
  </si>
  <si>
    <t>REGISTRADOR DE LA PROPIEDAD</t>
  </si>
  <si>
    <t>TÉCNICO INSCRIPTOR</t>
  </si>
  <si>
    <t>TÉCNICO DE ARCHIVOS ELECTRÓNICOS</t>
  </si>
  <si>
    <t>COMUNICADOR SOCIAL</t>
  </si>
  <si>
    <t>ESPECIALISTA DE EDUCACIÓN, CULTURA Y TURISMO</t>
  </si>
  <si>
    <t>PROMOTOR DEPORTIVO</t>
  </si>
  <si>
    <t>PROMOTOR DEPORTIVO 1</t>
  </si>
  <si>
    <t>DIRECTOR DE DESARROLLO SOCIO COMUNITARIO Y EDUCACIÓN</t>
  </si>
  <si>
    <t>TÉCNICO DE DEPORTES 1</t>
  </si>
  <si>
    <t>TÉCNICO DE GRUPOS VULNERABLES Y DESARROLLO SOCIAL</t>
  </si>
  <si>
    <t>MIEMBRO PRINCIPAL DE LA JUNTA CANTONAL ABOGADO</t>
  </si>
  <si>
    <t>PROMOTOR DE PROYECTOS SOCIALES</t>
  </si>
  <si>
    <t>MIEMBRO PRINCIPAL DE LA JUNTA CANTONAL PSICOLOGO</t>
  </si>
  <si>
    <t>TÉCNICO DE ASISTNCIA COMUNITARIA 1</t>
  </si>
  <si>
    <t>MIEMBRO PRINCIPAL DE LA JUNTA CANTONAL</t>
  </si>
  <si>
    <t>Director de Planificación Urbana y Rural</t>
  </si>
  <si>
    <t>ASISTENTE DE PLANIFICACIÓN</t>
  </si>
  <si>
    <t>ASISTENTE DE AVALUOS Y CATASTROS</t>
  </si>
  <si>
    <t>TÉCNICO DE AVALÚOS Y CATASTROS</t>
  </si>
  <si>
    <t>ESPECIALISTA DE PROYECTOS</t>
  </si>
  <si>
    <t>SECRETARIO DE DESARROLLO SOCIO COMUNITARIO Y EDUCACIÓN</t>
  </si>
  <si>
    <t>TÉCNICO DE REGULACIÓN URBANA Y RURAL</t>
  </si>
  <si>
    <t>TÉCNICO EN TOPOGRAFÍA</t>
  </si>
  <si>
    <t>ESPECIALISTA DE AVALÚOS Y CATASTROS 2</t>
  </si>
  <si>
    <t>TÉCNICO DE PROYECTOS DE DESARROLLO Y COOPERACIÓN INTERNACIONAL</t>
  </si>
  <si>
    <t>PROMOTOR COMUNITARIO</t>
  </si>
  <si>
    <t>ESPECIALISTA DE AVALÚOS</t>
  </si>
  <si>
    <t>ANALISTA DE CATASTRO</t>
  </si>
  <si>
    <t>JEFE DE GESTIÓN DE RIESGO</t>
  </si>
  <si>
    <t>JEFE DE GESTIÓN AMBIENTAL Y RECURSOS NATURALES</t>
  </si>
  <si>
    <t>ESPECIALISTA DE PREVENCIÓN Y CONTROL AMBIENTAL</t>
  </si>
  <si>
    <t>ANALISTA INTEGRAL DE RESIDUOS SÓLIDOS</t>
  </si>
  <si>
    <t>ASISTENTE DE GESTIÓN AMBIENTAL Y RECURSOS NATURALES 1</t>
  </si>
  <si>
    <t>ANALISTA DE PREVENCIÓN AMBIENTAL, MINAS Y CANTERAS</t>
  </si>
  <si>
    <t xml:space="preserve">ANALISTA DE PLANES DE LICENCIAS Y ESTUDIOS AMBIENTALES </t>
  </si>
  <si>
    <t>ANALISTA DE CAMALES</t>
  </si>
  <si>
    <t>JORNALERO DE BARRIDO</t>
  </si>
  <si>
    <t>CUIDADOR DE CEMENTERIO</t>
  </si>
  <si>
    <t>JORNALERO DE MERCADOS</t>
  </si>
  <si>
    <t>JORNALERO DE PARQUE Y JARDINES</t>
  </si>
  <si>
    <t>JORNALERO DE OBRAS PÚBLICAS/GUARDIÁN ADMINISTRATIVO</t>
  </si>
  <si>
    <t>JORNALERO DE OBRAS PÚBLICAS (AUX. DE MANTENIMIENTO DE REDES DE AGUA POTABLE)</t>
  </si>
  <si>
    <t>CAMALERO, FAENADOR O MATARIFE</t>
  </si>
  <si>
    <t>TRABAJADOR ASEO DE CALLES/JORNALERO DE BARRIDO</t>
  </si>
  <si>
    <t>JEFE DE AGUA POTABLE Y ALCANTARILLADO</t>
  </si>
  <si>
    <t>AUXILIAR DE AGUA POTABLE</t>
  </si>
  <si>
    <t>ASISTENTE DE AGUA POTABLE Y ALCANTARILLADO</t>
  </si>
  <si>
    <t>AUXILIAR DE MANTENIMIENTO DE REDES DE AGUA POTABLE</t>
  </si>
  <si>
    <t>DIRECTOR DE OBRAS PÚBLICAS</t>
  </si>
  <si>
    <t>SECRETARIO EJECUTIVO DE OBRAS PÚBLICAS</t>
  </si>
  <si>
    <t>TÉCNICO DE INFRAESTRUCTURA Y CONSTRUCCIONES</t>
  </si>
  <si>
    <t>ESPECIALISTA DE VIALIDAD Y MAQUINARIA PESADA</t>
  </si>
  <si>
    <t>ESPECIALISTA DE FISCALIZACIÓN</t>
  </si>
  <si>
    <t>TÉCNICO DE INFRAESTRUCTURA DE PROYECTOS</t>
  </si>
  <si>
    <t>OPERADOR DE MAQUINARIA O EQUIPO PESADO</t>
  </si>
  <si>
    <t>SUB JEFE DE TRABAJOS</t>
  </si>
  <si>
    <t>ALBAÑIL</t>
  </si>
  <si>
    <t>ASISTENTE DE OPERADOR DE EQUIPOS Y MAQUINARIA</t>
  </si>
  <si>
    <t>JORNALERO DE OBRAS PÚBLICAS</t>
  </si>
  <si>
    <t>CHOFER DE VEHÍCULOS PESADOS/INSPECTOR DE MAQUINARIA Y TRABAJOS MUNICIPALES</t>
  </si>
  <si>
    <t>SOLDADOR</t>
  </si>
  <si>
    <t>TÉCNICO DE OPERACIÓN Y MANTENIMIENTO DE MAQUINARIA*</t>
  </si>
  <si>
    <t>AUXILIAR DE MANTENIMIENTO DE REDES D AGUA POTABLE</t>
  </si>
  <si>
    <t>JORNALERO DE OBRAS PÚBLICAS/AUX. DE MANTENIMIENTO DE REDES DE AGUA POTABLE</t>
  </si>
  <si>
    <t xml:space="preserve">AUXILIAR DE SEGURIDAD INDUSTRIAL </t>
  </si>
  <si>
    <t>ALBAÑIL/AUXILIAR DE CAMA BAJA</t>
  </si>
  <si>
    <t xml:space="preserve">ALBAÑIL </t>
  </si>
  <si>
    <t>AYUDANTE DE EQUIPO y/O MAQUINARIA PESADA</t>
  </si>
  <si>
    <t>ALBAÑIL/AUXILIAR DE MANTENIMIENTO DE REDES DE AGUA POTABLE</t>
  </si>
  <si>
    <t xml:space="preserve">GUARDIAN ADMINISTRATIVO </t>
  </si>
  <si>
    <t>AUXILIAR DE BODEGA</t>
  </si>
  <si>
    <t>AYUDANTE DE SERVICIOS ADMINISTRATIVOS</t>
  </si>
  <si>
    <t>AYUDANTE DE TOPOGRAFIA</t>
  </si>
  <si>
    <t>INSPECTOR DE MAQUINARIA Y TRABAJOS MUNICIPALES/OPERADOR DE LA PLANTA DE TRATAMIENTO DE AGUA POTABLE</t>
  </si>
  <si>
    <t>ADMINISTRADOR DE CAMALES</t>
  </si>
  <si>
    <t>CÓDIGO DE TRABAJO</t>
  </si>
  <si>
    <t>360.71.05.10.01.03</t>
  </si>
  <si>
    <t>360.71.05.10.01.01</t>
  </si>
  <si>
    <t>360.71.01.06.80</t>
  </si>
  <si>
    <t>360.71.01.06.79</t>
  </si>
  <si>
    <t>360.71.01.06.78</t>
  </si>
  <si>
    <t>360.71.01.06.77</t>
  </si>
  <si>
    <t>360.71.01.06.75</t>
  </si>
  <si>
    <t>360.71.01.06.74</t>
  </si>
  <si>
    <t>360.71.01.06.73</t>
  </si>
  <si>
    <t>360.71.01.06.72</t>
  </si>
  <si>
    <t>360.71.01.06.71</t>
  </si>
  <si>
    <t>360.71.01.06.70</t>
  </si>
  <si>
    <t>360.71.01.06.69</t>
  </si>
  <si>
    <t>360.71.01.06.68</t>
  </si>
  <si>
    <t>360.71.01.06.67</t>
  </si>
  <si>
    <t>360.71.01.06.66</t>
  </si>
  <si>
    <t>360.71.01.06.65</t>
  </si>
  <si>
    <t>360.71.01.06.64</t>
  </si>
  <si>
    <t>360.71.01.06.63</t>
  </si>
  <si>
    <t>360.71.01.06.62</t>
  </si>
  <si>
    <t>360.71.01.06.61</t>
  </si>
  <si>
    <t>360.71.01.06.60</t>
  </si>
  <si>
    <t>360.71.01.06.59</t>
  </si>
  <si>
    <t>360.71.01.06.58</t>
  </si>
  <si>
    <t>360.71.01.06.56</t>
  </si>
  <si>
    <t>360.71.01.06.53</t>
  </si>
  <si>
    <t>360.71.01.06.52</t>
  </si>
  <si>
    <t>360.71.01.06.51</t>
  </si>
  <si>
    <t>360.71.01.06.50</t>
  </si>
  <si>
    <t>360.71.01.06.48</t>
  </si>
  <si>
    <t>360.71.01.06.46</t>
  </si>
  <si>
    <t>360.71.01.06.45</t>
  </si>
  <si>
    <t>360.71.01.06.44</t>
  </si>
  <si>
    <t>360.71.01.06.43</t>
  </si>
  <si>
    <t>360.71.01.06.42</t>
  </si>
  <si>
    <t>360.71.01.06.41</t>
  </si>
  <si>
    <t>360.71.01.06.40</t>
  </si>
  <si>
    <t>360.71.01.06.39</t>
  </si>
  <si>
    <t>360.71.01.06.38</t>
  </si>
  <si>
    <t>360.71.01.06.36</t>
  </si>
  <si>
    <t>360.71.01.06.35</t>
  </si>
  <si>
    <t>360.71.01.06.34</t>
  </si>
  <si>
    <t>360.71.01.06.33</t>
  </si>
  <si>
    <t>360.71.01.06.32</t>
  </si>
  <si>
    <t>360.71.01.06.30</t>
  </si>
  <si>
    <t>360.71.01.06.29</t>
  </si>
  <si>
    <t>360.71.01.06.28</t>
  </si>
  <si>
    <t>360.71.01.06.27</t>
  </si>
  <si>
    <t>360.71.01.06.26</t>
  </si>
  <si>
    <t>360.71.01.06.25</t>
  </si>
  <si>
    <t>360.71.01.06.24</t>
  </si>
  <si>
    <t>360.71.01.06.23</t>
  </si>
  <si>
    <t>360.71.01.06.22</t>
  </si>
  <si>
    <t>360.71.01.06.21</t>
  </si>
  <si>
    <t>360.71.01.06.20</t>
  </si>
  <si>
    <t>360.71.01.06.19</t>
  </si>
  <si>
    <t>360.71.01.06.18</t>
  </si>
  <si>
    <t>360.71.01.06.17</t>
  </si>
  <si>
    <t>360.71.01.06.16</t>
  </si>
  <si>
    <t>360.71.01.06.15</t>
  </si>
  <si>
    <t>360.71.01.06.14</t>
  </si>
  <si>
    <t>360.71.01.06.12</t>
  </si>
  <si>
    <t>360.71.01.06.11</t>
  </si>
  <si>
    <t>360.71.01.06.10</t>
  </si>
  <si>
    <t>360.71.01.06.09</t>
  </si>
  <si>
    <t>360.71.01.06.08</t>
  </si>
  <si>
    <t>360.71.01.06.07</t>
  </si>
  <si>
    <t>360.71.01.06.06</t>
  </si>
  <si>
    <t>360.71.01.06.05</t>
  </si>
  <si>
    <t>360.71.01.06.04</t>
  </si>
  <si>
    <t>360.71.01.06.03</t>
  </si>
  <si>
    <t>360.71.01.06.02</t>
  </si>
  <si>
    <t>360.71.01.06.01</t>
  </si>
  <si>
    <t>360.71.01.05.07</t>
  </si>
  <si>
    <t>360.71.01.05.05</t>
  </si>
  <si>
    <t>360.71.01.05.04</t>
  </si>
  <si>
    <t>360.71.01.05.03</t>
  </si>
  <si>
    <t>360.71.01.05.02</t>
  </si>
  <si>
    <t>360.71.01.05.01</t>
  </si>
  <si>
    <t>330.71.01.06.11</t>
  </si>
  <si>
    <t>330.71.01.06.10</t>
  </si>
  <si>
    <t>330.71.01.06.09</t>
  </si>
  <si>
    <t>330.71.01.06.08</t>
  </si>
  <si>
    <t>330.71.01.06.07</t>
  </si>
  <si>
    <t>330.71.01.06.06</t>
  </si>
  <si>
    <t>330.71.01.06.05</t>
  </si>
  <si>
    <t>330.71.01.06.04</t>
  </si>
  <si>
    <t>330.71.01.06.03</t>
  </si>
  <si>
    <t>330.71.01.06.02</t>
  </si>
  <si>
    <t>330.71.01.06.01</t>
  </si>
  <si>
    <t>330.71.01.05.04</t>
  </si>
  <si>
    <t>330.71.01.05.02</t>
  </si>
  <si>
    <t>330.71.01.05.01</t>
  </si>
  <si>
    <t>320.71.01.06.34</t>
  </si>
  <si>
    <t>320.71.01.06.33</t>
  </si>
  <si>
    <t>320.71.01.06.32</t>
  </si>
  <si>
    <t>320.71.01.06.31</t>
  </si>
  <si>
    <t>320.71.01.06.30</t>
  </si>
  <si>
    <t>320.71.01.06.29</t>
  </si>
  <si>
    <t>320.71.01.06.28</t>
  </si>
  <si>
    <t>320.71.01.06.27</t>
  </si>
  <si>
    <t>320.71.01.06.26</t>
  </si>
  <si>
    <t>320.71.01.06.25</t>
  </si>
  <si>
    <t>320.71.01.06.24</t>
  </si>
  <si>
    <t>320.71.01.06.23</t>
  </si>
  <si>
    <t>320.71.01.06.22</t>
  </si>
  <si>
    <t>320.71.01.06.21</t>
  </si>
  <si>
    <t>320.71.01.06.20</t>
  </si>
  <si>
    <t>320.71.01.06.17</t>
  </si>
  <si>
    <t>320.71.01.06.16</t>
  </si>
  <si>
    <t>320.71.01.06.15</t>
  </si>
  <si>
    <t>320.71.01.06.14</t>
  </si>
  <si>
    <t>320.71.01.06.13</t>
  </si>
  <si>
    <t>320.71.01.06.12</t>
  </si>
  <si>
    <t>320.71.01.06.11</t>
  </si>
  <si>
    <t>320.71.01.06.07</t>
  </si>
  <si>
    <t>320.71.01.06.06</t>
  </si>
  <si>
    <t>320.71.01.06.05</t>
  </si>
  <si>
    <t>320.71.01.06.04</t>
  </si>
  <si>
    <t>320.71.01.06.03</t>
  </si>
  <si>
    <t>320.71.01.06.02</t>
  </si>
  <si>
    <t>320.71.01.06.01</t>
  </si>
  <si>
    <t>320.71.01.05.07</t>
  </si>
  <si>
    <t>320.71.01.05.06</t>
  </si>
  <si>
    <t>320.71.01.05.05</t>
  </si>
  <si>
    <t>320.71.01.05.04</t>
  </si>
  <si>
    <t>320.71.01.05.03</t>
  </si>
  <si>
    <t>320.71.01.05.02</t>
  </si>
  <si>
    <t>310.71.05.10.01.03</t>
  </si>
  <si>
    <t>310.71.05.10.01.02</t>
  </si>
  <si>
    <t>310.71.05.10.01.01</t>
  </si>
  <si>
    <t>310.71.01.05.22</t>
  </si>
  <si>
    <t>310.71.01.05.11</t>
  </si>
  <si>
    <t>310.71.01.05.10</t>
  </si>
  <si>
    <t>310.71.01.05.09</t>
  </si>
  <si>
    <t>310.71.01.05.08</t>
  </si>
  <si>
    <t>310.71.01.05.07</t>
  </si>
  <si>
    <t>310.71.01.05.06</t>
  </si>
  <si>
    <t>310.71.01.05.05</t>
  </si>
  <si>
    <t>310.71.01.05.04</t>
  </si>
  <si>
    <t>310.71.01.05.03</t>
  </si>
  <si>
    <t>310.71.01.05.02</t>
  </si>
  <si>
    <t>310.71.01.05.01</t>
  </si>
  <si>
    <t>230.71.05.10.01.08</t>
  </si>
  <si>
    <t>230.71.01.05.07</t>
  </si>
  <si>
    <t>230.71.01.05.06</t>
  </si>
  <si>
    <t>230.71.01.05.05</t>
  </si>
  <si>
    <t>210.71.05.10.01.02</t>
  </si>
  <si>
    <t>210.71.05.10.01.01</t>
  </si>
  <si>
    <t>210.71.01.05.05</t>
  </si>
  <si>
    <t>210.71.01.05.04</t>
  </si>
  <si>
    <t>210.71.01.05.03</t>
  </si>
  <si>
    <t>210.71.01.05.02</t>
  </si>
  <si>
    <t>140.51.01.05.04.04</t>
  </si>
  <si>
    <t>140.51.01.05.03.03</t>
  </si>
  <si>
    <t>140.51.01.05.02.02</t>
  </si>
  <si>
    <t>140.51.01.05.01.01</t>
  </si>
  <si>
    <t>131.51.01.05.01</t>
  </si>
  <si>
    <t>130.51.01.06.06</t>
  </si>
  <si>
    <t>130.51.01.06.05</t>
  </si>
  <si>
    <t>130.51.01.06.04</t>
  </si>
  <si>
    <t>130.51.01.06.03</t>
  </si>
  <si>
    <t>130.51.01.06.02</t>
  </si>
  <si>
    <t>130.51.01.06.01</t>
  </si>
  <si>
    <t>130.51.01.05.04</t>
  </si>
  <si>
    <t>130.51.01.05.02</t>
  </si>
  <si>
    <t>120.51.05.10.01.02</t>
  </si>
  <si>
    <t>120.51.05.10.01.01</t>
  </si>
  <si>
    <t>120.51.01.05.08</t>
  </si>
  <si>
    <t>120.51.01.05.07</t>
  </si>
  <si>
    <t>120.51.01.05.06</t>
  </si>
  <si>
    <t>120.51.01.05.05</t>
  </si>
  <si>
    <t>120.51.01.05.04</t>
  </si>
  <si>
    <t>120.51.01.05.03</t>
  </si>
  <si>
    <t>120.51.01.05.02</t>
  </si>
  <si>
    <t>120.51.01.05.01</t>
  </si>
  <si>
    <t>110.51.05.10.01.11</t>
  </si>
  <si>
    <t>110.51.05.10.01.08</t>
  </si>
  <si>
    <t>110.51.05.10.01.07</t>
  </si>
  <si>
    <t>110.51.05.10.01.05</t>
  </si>
  <si>
    <t>110.51.05.10.01.04</t>
  </si>
  <si>
    <t>110.51.05.10.01.03</t>
  </si>
  <si>
    <t>110.51.05.10.01.02</t>
  </si>
  <si>
    <t>110.51.01.06.10</t>
  </si>
  <si>
    <t>110.51.01.06.09</t>
  </si>
  <si>
    <t>110.51.01.06.08</t>
  </si>
  <si>
    <t>110.51.01.06.07</t>
  </si>
  <si>
    <t>110.51.01.06.06</t>
  </si>
  <si>
    <t>110.51.01.06.05</t>
  </si>
  <si>
    <t>110.51.01.06.04</t>
  </si>
  <si>
    <t>110.51.01.06.03</t>
  </si>
  <si>
    <t>110.51.01.06.02</t>
  </si>
  <si>
    <t>110.51.01.06.01</t>
  </si>
  <si>
    <t>110.51.01.05.25</t>
  </si>
  <si>
    <t>110.51.01.05.24</t>
  </si>
  <si>
    <t>110.51.01.05.23</t>
  </si>
  <si>
    <t>110.51.01.05.21</t>
  </si>
  <si>
    <t>110.51.01.05.20</t>
  </si>
  <si>
    <t>110.51.01.05.18</t>
  </si>
  <si>
    <t>110.51.01.05.17</t>
  </si>
  <si>
    <t>110.51.01.05.15</t>
  </si>
  <si>
    <t>110.51.01.05.10</t>
  </si>
  <si>
    <t>110.51.01.05.09</t>
  </si>
  <si>
    <t>110.51.01.05.08</t>
  </si>
  <si>
    <t>110.51.01.05.07</t>
  </si>
  <si>
    <t>SP4</t>
  </si>
  <si>
    <t>SP5</t>
  </si>
  <si>
    <t>GRADO 2</t>
  </si>
  <si>
    <t>GRADO 5</t>
  </si>
  <si>
    <t>GRADO 1</t>
  </si>
  <si>
    <t>GRADO 8</t>
  </si>
  <si>
    <t>GRADO 4</t>
  </si>
  <si>
    <t>SP6</t>
  </si>
  <si>
    <t>SP1</t>
  </si>
  <si>
    <t>SP10</t>
  </si>
  <si>
    <t>SPA2</t>
  </si>
  <si>
    <t>SPA3</t>
  </si>
  <si>
    <t>SP7</t>
  </si>
  <si>
    <t>SP3</t>
  </si>
  <si>
    <t xml:space="preserve">SP10 </t>
  </si>
  <si>
    <t>SPS1</t>
  </si>
  <si>
    <t>SPA1</t>
  </si>
  <si>
    <t>SPA4</t>
  </si>
  <si>
    <t>SP9</t>
  </si>
  <si>
    <t>GRADO 3</t>
  </si>
  <si>
    <t>032684157 ext 135</t>
  </si>
  <si>
    <t>ÁREA DE TALENTO HUMANO</t>
  </si>
  <si>
    <t>230.7.1.05.10</t>
  </si>
  <si>
    <t>230.7.1.05.10.01</t>
  </si>
  <si>
    <t xml:space="preserve">Terapista Fisico </t>
  </si>
  <si>
    <t>Tallerista Población Adulta Mayor - EL CORAZÓN</t>
  </si>
  <si>
    <t>Personal de Cocina</t>
  </si>
  <si>
    <t>Psicologa Clinica</t>
  </si>
  <si>
    <t xml:space="preserve">SERVICIOS GENERALES (Personal Auxiliar de Limpieza) </t>
  </si>
  <si>
    <t>Tallerista Población Adulta Mayor - MORASPUNGO</t>
  </si>
  <si>
    <t>TRABAJADORA SOCIAL para el servicio de personas adultas mayores</t>
  </si>
  <si>
    <t>PERSONAL DE COCINA</t>
  </si>
  <si>
    <t>Coordinadora / Administradora</t>
  </si>
  <si>
    <t>Facilitador del Proyecto de  Discapacidades</t>
  </si>
  <si>
    <t>Educadora de Desarrollo Infantil</t>
  </si>
  <si>
    <t xml:space="preserve">Personal de Limpieza </t>
  </si>
  <si>
    <t>230,7.1.05.10.01</t>
  </si>
  <si>
    <t>ING. TANIA MARÍA ROGEL VALDIVIEZO</t>
  </si>
  <si>
    <t>tania.rogel@pangua.gob.ec</t>
  </si>
  <si>
    <t>TÉCNICO DE FISCALIZACIÓN</t>
  </si>
  <si>
    <t>360.71.01.05.06</t>
  </si>
  <si>
    <t>ANALISTA DE AVALÚOS Y CATASTROS</t>
  </si>
  <si>
    <t>360.71.01.06.76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</si>
</sst>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1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6" fillId="0" borderId="2" xfId="2" applyFont="1" applyFill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0" borderId="2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4" fontId="1" fillId="0" borderId="2" xfId="2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7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10" fillId="0" borderId="2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10" fillId="4" borderId="2" xfId="0" applyNumberFormat="1" applyFont="1" applyFill="1" applyBorder="1" applyAlignment="1">
      <alignment horizontal="right" vertical="center" wrapText="1"/>
    </xf>
    <xf numFmtId="44" fontId="1" fillId="4" borderId="2" xfId="2" applyFont="1" applyFill="1" applyBorder="1" applyAlignment="1">
      <alignment horizontal="center"/>
    </xf>
    <xf numFmtId="43" fontId="1" fillId="4" borderId="2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1" fillId="4" borderId="0" xfId="2" applyFont="1" applyFill="1" applyAlignment="1">
      <alignment horizontal="center"/>
    </xf>
    <xf numFmtId="44" fontId="3" fillId="5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4" fontId="6" fillId="4" borderId="2" xfId="2" applyFont="1" applyFill="1" applyBorder="1" applyAlignment="1">
      <alignment horizontal="center" vertical="center"/>
    </xf>
    <xf numFmtId="44" fontId="1" fillId="4" borderId="2" xfId="2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ia.rogel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4"/>
  <sheetViews>
    <sheetView tabSelected="1" zoomScale="90" zoomScaleNormal="90" workbookViewId="0">
      <selection activeCell="B8" sqref="B8"/>
    </sheetView>
  </sheetViews>
  <sheetFormatPr baseColWidth="10" defaultColWidth="14.42578125" defaultRowHeight="15.75" x14ac:dyDescent="0.25"/>
  <cols>
    <col min="1" max="1" width="7.7109375" style="4" bestFit="1" customWidth="1"/>
    <col min="2" max="2" width="92.28515625" style="31" customWidth="1"/>
    <col min="3" max="3" width="35.7109375" style="4" customWidth="1"/>
    <col min="4" max="4" width="19.85546875" style="43" bestFit="1" customWidth="1"/>
    <col min="5" max="5" width="19.85546875" style="4" customWidth="1"/>
    <col min="6" max="6" width="17.28515625" style="13" customWidth="1"/>
    <col min="7" max="7" width="17.5703125" style="13" bestFit="1" customWidth="1"/>
    <col min="8" max="8" width="16.85546875" style="13" bestFit="1" customWidth="1"/>
    <col min="9" max="9" width="15.7109375" style="13" bestFit="1" customWidth="1"/>
    <col min="10" max="10" width="22.85546875" style="53" bestFit="1" customWidth="1"/>
    <col min="11" max="11" width="15" style="53" bestFit="1" customWidth="1"/>
    <col min="12" max="12" width="15.140625" style="14" bestFit="1" customWidth="1"/>
    <col min="13" max="24" width="10" style="4" customWidth="1"/>
    <col min="25" max="16384" width="14.42578125" style="4"/>
  </cols>
  <sheetData>
    <row r="1" spans="1:12" ht="63" x14ac:dyDescent="0.25">
      <c r="A1" s="22" t="s">
        <v>0</v>
      </c>
      <c r="B1" s="40" t="s">
        <v>1</v>
      </c>
      <c r="C1" s="22" t="s">
        <v>2</v>
      </c>
      <c r="D1" s="40" t="s">
        <v>3</v>
      </c>
      <c r="E1" s="22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54" t="s">
        <v>9</v>
      </c>
      <c r="K1" s="54" t="s">
        <v>10</v>
      </c>
      <c r="L1" s="25" t="s">
        <v>11</v>
      </c>
    </row>
    <row r="2" spans="1:12" x14ac:dyDescent="0.25">
      <c r="A2" s="26">
        <v>1</v>
      </c>
      <c r="B2" s="34" t="s">
        <v>92</v>
      </c>
      <c r="C2" s="16" t="s">
        <v>40</v>
      </c>
      <c r="D2" s="41" t="s">
        <v>339</v>
      </c>
      <c r="E2" s="15" t="s">
        <v>379</v>
      </c>
      <c r="F2" s="18">
        <v>1212</v>
      </c>
      <c r="G2" s="27">
        <f t="shared" ref="G2:G64" si="0">F2*12</f>
        <v>14544</v>
      </c>
      <c r="H2" s="27">
        <f t="shared" ref="H2:H64" si="1">F2</f>
        <v>1212</v>
      </c>
      <c r="I2" s="27">
        <v>460</v>
      </c>
      <c r="J2" s="45">
        <v>0</v>
      </c>
      <c r="K2" s="45">
        <v>0</v>
      </c>
      <c r="L2" s="28">
        <v>0</v>
      </c>
    </row>
    <row r="3" spans="1:12" x14ac:dyDescent="0.25">
      <c r="A3" s="26">
        <v>2</v>
      </c>
      <c r="B3" s="34" t="s">
        <v>57</v>
      </c>
      <c r="C3" s="16" t="s">
        <v>40</v>
      </c>
      <c r="D3" s="41" t="s">
        <v>375</v>
      </c>
      <c r="E3" s="15" t="s">
        <v>379</v>
      </c>
      <c r="F3" s="18">
        <v>1212</v>
      </c>
      <c r="G3" s="27">
        <f t="shared" si="0"/>
        <v>14544</v>
      </c>
      <c r="H3" s="27">
        <f t="shared" si="1"/>
        <v>1212</v>
      </c>
      <c r="I3" s="27">
        <v>460</v>
      </c>
      <c r="J3" s="45">
        <v>0</v>
      </c>
      <c r="K3" s="45">
        <v>0</v>
      </c>
      <c r="L3" s="28">
        <f t="shared" ref="L3" si="2">J3</f>
        <v>0</v>
      </c>
    </row>
    <row r="4" spans="1:12" x14ac:dyDescent="0.25">
      <c r="A4" s="26">
        <v>3</v>
      </c>
      <c r="B4" s="34" t="s">
        <v>171</v>
      </c>
      <c r="C4" s="16" t="s">
        <v>40</v>
      </c>
      <c r="D4" s="41" t="s">
        <v>173</v>
      </c>
      <c r="E4" s="15" t="s">
        <v>378</v>
      </c>
      <c r="F4" s="19">
        <f>36.2*30</f>
        <v>1086</v>
      </c>
      <c r="G4" s="27">
        <f t="shared" si="0"/>
        <v>13032</v>
      </c>
      <c r="H4" s="27">
        <f t="shared" si="1"/>
        <v>1086</v>
      </c>
      <c r="I4" s="27">
        <v>460</v>
      </c>
      <c r="J4" s="45">
        <v>0</v>
      </c>
      <c r="K4" s="45">
        <v>0</v>
      </c>
      <c r="L4" s="28">
        <v>0</v>
      </c>
    </row>
    <row r="5" spans="1:12" x14ac:dyDescent="0.25">
      <c r="A5" s="26">
        <v>4</v>
      </c>
      <c r="B5" s="34" t="s">
        <v>93</v>
      </c>
      <c r="C5" s="16" t="s">
        <v>40</v>
      </c>
      <c r="D5" s="41" t="s">
        <v>338</v>
      </c>
      <c r="E5" s="15" t="s">
        <v>391</v>
      </c>
      <c r="F5" s="18">
        <v>986</v>
      </c>
      <c r="G5" s="27">
        <f t="shared" si="0"/>
        <v>11832</v>
      </c>
      <c r="H5" s="27">
        <f t="shared" si="1"/>
        <v>986</v>
      </c>
      <c r="I5" s="27">
        <v>460</v>
      </c>
      <c r="J5" s="45">
        <v>0</v>
      </c>
      <c r="K5" s="45">
        <v>0</v>
      </c>
      <c r="L5" s="28">
        <v>0</v>
      </c>
    </row>
    <row r="6" spans="1:12" x14ac:dyDescent="0.25">
      <c r="A6" s="26">
        <v>5</v>
      </c>
      <c r="B6" s="35" t="s">
        <v>153</v>
      </c>
      <c r="C6" s="16" t="s">
        <v>172</v>
      </c>
      <c r="D6" s="41" t="s">
        <v>237</v>
      </c>
      <c r="E6" s="15" t="s">
        <v>380</v>
      </c>
      <c r="F6" s="18">
        <v>520</v>
      </c>
      <c r="G6" s="27">
        <f t="shared" si="0"/>
        <v>6240</v>
      </c>
      <c r="H6" s="27">
        <f t="shared" si="1"/>
        <v>520</v>
      </c>
      <c r="I6" s="27">
        <v>460</v>
      </c>
      <c r="J6" s="45">
        <v>0</v>
      </c>
      <c r="K6" s="45">
        <v>0</v>
      </c>
      <c r="L6" s="28">
        <f t="shared" ref="L6:L14" si="3">J6</f>
        <v>0</v>
      </c>
    </row>
    <row r="7" spans="1:12" x14ac:dyDescent="0.25">
      <c r="A7" s="26">
        <v>6</v>
      </c>
      <c r="B7" s="35" t="s">
        <v>153</v>
      </c>
      <c r="C7" s="16" t="s">
        <v>172</v>
      </c>
      <c r="D7" s="41" t="s">
        <v>233</v>
      </c>
      <c r="E7" s="15" t="s">
        <v>380</v>
      </c>
      <c r="F7" s="18">
        <v>520</v>
      </c>
      <c r="G7" s="27">
        <f t="shared" si="0"/>
        <v>6240</v>
      </c>
      <c r="H7" s="27">
        <f t="shared" si="1"/>
        <v>520</v>
      </c>
      <c r="I7" s="27">
        <v>460</v>
      </c>
      <c r="J7" s="45">
        <v>0</v>
      </c>
      <c r="K7" s="45">
        <v>0</v>
      </c>
      <c r="L7" s="28">
        <f t="shared" si="3"/>
        <v>0</v>
      </c>
    </row>
    <row r="8" spans="1:12" x14ac:dyDescent="0.25">
      <c r="A8" s="26">
        <v>7</v>
      </c>
      <c r="B8" s="35" t="s">
        <v>153</v>
      </c>
      <c r="C8" s="16" t="s">
        <v>172</v>
      </c>
      <c r="D8" s="41" t="s">
        <v>207</v>
      </c>
      <c r="E8" s="15" t="s">
        <v>380</v>
      </c>
      <c r="F8" s="18">
        <v>520</v>
      </c>
      <c r="G8" s="27">
        <f t="shared" si="0"/>
        <v>6240</v>
      </c>
      <c r="H8" s="27">
        <f t="shared" si="1"/>
        <v>520</v>
      </c>
      <c r="I8" s="27">
        <v>460</v>
      </c>
      <c r="J8" s="45">
        <v>0</v>
      </c>
      <c r="K8" s="45">
        <v>0</v>
      </c>
      <c r="L8" s="28">
        <f t="shared" si="3"/>
        <v>0</v>
      </c>
    </row>
    <row r="9" spans="1:12" x14ac:dyDescent="0.25">
      <c r="A9" s="26">
        <v>8</v>
      </c>
      <c r="B9" s="35" t="s">
        <v>153</v>
      </c>
      <c r="C9" s="16" t="s">
        <v>172</v>
      </c>
      <c r="D9" s="41" t="s">
        <v>200</v>
      </c>
      <c r="E9" s="15" t="s">
        <v>380</v>
      </c>
      <c r="F9" s="18">
        <v>520</v>
      </c>
      <c r="G9" s="27">
        <f t="shared" si="0"/>
        <v>6240</v>
      </c>
      <c r="H9" s="27">
        <f t="shared" si="1"/>
        <v>520</v>
      </c>
      <c r="I9" s="27">
        <v>460</v>
      </c>
      <c r="J9" s="45">
        <v>0</v>
      </c>
      <c r="K9" s="45">
        <v>0</v>
      </c>
      <c r="L9" s="28">
        <f t="shared" si="3"/>
        <v>0</v>
      </c>
    </row>
    <row r="10" spans="1:12" x14ac:dyDescent="0.25">
      <c r="A10" s="26">
        <v>9</v>
      </c>
      <c r="B10" s="35" t="s">
        <v>153</v>
      </c>
      <c r="C10" s="16" t="s">
        <v>172</v>
      </c>
      <c r="D10" s="41" t="s">
        <v>199</v>
      </c>
      <c r="E10" s="15" t="s">
        <v>380</v>
      </c>
      <c r="F10" s="18">
        <v>520</v>
      </c>
      <c r="G10" s="27">
        <f t="shared" si="0"/>
        <v>6240</v>
      </c>
      <c r="H10" s="27">
        <f t="shared" si="1"/>
        <v>520</v>
      </c>
      <c r="I10" s="27">
        <v>460</v>
      </c>
      <c r="J10" s="45">
        <v>0</v>
      </c>
      <c r="K10" s="45">
        <v>0</v>
      </c>
      <c r="L10" s="28">
        <f t="shared" si="3"/>
        <v>0</v>
      </c>
    </row>
    <row r="11" spans="1:12" x14ac:dyDescent="0.25">
      <c r="A11" s="26">
        <v>10</v>
      </c>
      <c r="B11" s="35" t="s">
        <v>163</v>
      </c>
      <c r="C11" s="16" t="s">
        <v>172</v>
      </c>
      <c r="D11" s="41" t="s">
        <v>191</v>
      </c>
      <c r="E11" s="15" t="s">
        <v>380</v>
      </c>
      <c r="F11" s="18">
        <v>520</v>
      </c>
      <c r="G11" s="27">
        <f t="shared" si="0"/>
        <v>6240</v>
      </c>
      <c r="H11" s="27">
        <f t="shared" si="1"/>
        <v>520</v>
      </c>
      <c r="I11" s="27">
        <v>460</v>
      </c>
      <c r="J11" s="45">
        <v>0</v>
      </c>
      <c r="K11" s="45">
        <v>0</v>
      </c>
      <c r="L11" s="28">
        <f t="shared" si="3"/>
        <v>0</v>
      </c>
    </row>
    <row r="12" spans="1:12" x14ac:dyDescent="0.25">
      <c r="A12" s="26">
        <v>11</v>
      </c>
      <c r="B12" s="35" t="s">
        <v>163</v>
      </c>
      <c r="C12" s="16" t="s">
        <v>172</v>
      </c>
      <c r="D12" s="41" t="s">
        <v>188</v>
      </c>
      <c r="E12" s="15" t="s">
        <v>380</v>
      </c>
      <c r="F12" s="18">
        <v>520</v>
      </c>
      <c r="G12" s="27">
        <f t="shared" si="0"/>
        <v>6240</v>
      </c>
      <c r="H12" s="27">
        <f t="shared" si="1"/>
        <v>520</v>
      </c>
      <c r="I12" s="27">
        <v>460</v>
      </c>
      <c r="J12" s="45">
        <v>0</v>
      </c>
      <c r="K12" s="45">
        <v>0</v>
      </c>
      <c r="L12" s="28">
        <f t="shared" si="3"/>
        <v>0</v>
      </c>
    </row>
    <row r="13" spans="1:12" x14ac:dyDescent="0.25">
      <c r="A13" s="26">
        <v>12</v>
      </c>
      <c r="B13" s="35" t="s">
        <v>162</v>
      </c>
      <c r="C13" s="16" t="s">
        <v>172</v>
      </c>
      <c r="D13" s="41" t="s">
        <v>192</v>
      </c>
      <c r="E13" s="15" t="s">
        <v>380</v>
      </c>
      <c r="F13" s="18">
        <v>520</v>
      </c>
      <c r="G13" s="27">
        <f t="shared" si="0"/>
        <v>6240</v>
      </c>
      <c r="H13" s="27">
        <f t="shared" si="1"/>
        <v>520</v>
      </c>
      <c r="I13" s="27">
        <v>460</v>
      </c>
      <c r="J13" s="45">
        <v>0</v>
      </c>
      <c r="K13" s="45">
        <v>0</v>
      </c>
      <c r="L13" s="28">
        <f t="shared" si="3"/>
        <v>0</v>
      </c>
    </row>
    <row r="14" spans="1:12" x14ac:dyDescent="0.25">
      <c r="A14" s="26">
        <v>13</v>
      </c>
      <c r="B14" s="35" t="s">
        <v>165</v>
      </c>
      <c r="C14" s="16" t="s">
        <v>172</v>
      </c>
      <c r="D14" s="41" t="s">
        <v>187</v>
      </c>
      <c r="E14" s="15" t="s">
        <v>380</v>
      </c>
      <c r="F14" s="18">
        <v>520</v>
      </c>
      <c r="G14" s="27">
        <f t="shared" si="0"/>
        <v>6240</v>
      </c>
      <c r="H14" s="27">
        <f t="shared" si="1"/>
        <v>520</v>
      </c>
      <c r="I14" s="27">
        <v>460</v>
      </c>
      <c r="J14" s="45">
        <v>0</v>
      </c>
      <c r="K14" s="45">
        <v>0</v>
      </c>
      <c r="L14" s="28">
        <f t="shared" si="3"/>
        <v>0</v>
      </c>
    </row>
    <row r="15" spans="1:12" x14ac:dyDescent="0.25">
      <c r="A15" s="26">
        <v>14</v>
      </c>
      <c r="B15" s="34" t="s">
        <v>54</v>
      </c>
      <c r="C15" s="16" t="s">
        <v>40</v>
      </c>
      <c r="D15" s="41" t="s">
        <v>39</v>
      </c>
      <c r="E15" s="16" t="s">
        <v>54</v>
      </c>
      <c r="F15" s="18">
        <f>4508/30*30</f>
        <v>4508</v>
      </c>
      <c r="G15" s="27">
        <f t="shared" si="0"/>
        <v>54096</v>
      </c>
      <c r="H15" s="27">
        <f t="shared" si="1"/>
        <v>4508</v>
      </c>
      <c r="I15" s="27">
        <v>460</v>
      </c>
      <c r="J15" s="45">
        <v>0</v>
      </c>
      <c r="K15" s="45">
        <v>0</v>
      </c>
      <c r="L15" s="28">
        <v>0</v>
      </c>
    </row>
    <row r="16" spans="1:12" x14ac:dyDescent="0.25">
      <c r="A16" s="26">
        <v>15</v>
      </c>
      <c r="B16" s="34" t="s">
        <v>419</v>
      </c>
      <c r="C16" s="16" t="s">
        <v>40</v>
      </c>
      <c r="D16" s="41" t="s">
        <v>304</v>
      </c>
      <c r="E16" s="15" t="s">
        <v>391</v>
      </c>
      <c r="F16" s="18">
        <v>986</v>
      </c>
      <c r="G16" s="27">
        <f t="shared" si="0"/>
        <v>11832</v>
      </c>
      <c r="H16" s="27">
        <f t="shared" si="1"/>
        <v>986</v>
      </c>
      <c r="I16" s="27">
        <v>460</v>
      </c>
      <c r="J16" s="45">
        <v>0</v>
      </c>
      <c r="K16" s="45">
        <v>0</v>
      </c>
      <c r="L16" s="28">
        <v>0</v>
      </c>
    </row>
    <row r="17" spans="1:12" x14ac:dyDescent="0.25">
      <c r="A17" s="26">
        <v>16</v>
      </c>
      <c r="B17" s="34" t="s">
        <v>67</v>
      </c>
      <c r="C17" s="16" t="s">
        <v>40</v>
      </c>
      <c r="D17" s="41" t="s">
        <v>370</v>
      </c>
      <c r="E17" s="15" t="s">
        <v>391</v>
      </c>
      <c r="F17" s="18">
        <v>986</v>
      </c>
      <c r="G17" s="27">
        <f t="shared" si="0"/>
        <v>11832</v>
      </c>
      <c r="H17" s="27">
        <f t="shared" si="1"/>
        <v>986</v>
      </c>
      <c r="I17" s="27">
        <v>460</v>
      </c>
      <c r="J17" s="45">
        <v>0</v>
      </c>
      <c r="K17" s="45">
        <v>0</v>
      </c>
      <c r="L17" s="28">
        <v>0</v>
      </c>
    </row>
    <row r="18" spans="1:12" x14ac:dyDescent="0.25">
      <c r="A18" s="26">
        <v>17</v>
      </c>
      <c r="B18" s="34" t="s">
        <v>132</v>
      </c>
      <c r="C18" s="16" t="s">
        <v>40</v>
      </c>
      <c r="D18" s="41" t="s">
        <v>295</v>
      </c>
      <c r="E18" s="15" t="s">
        <v>391</v>
      </c>
      <c r="F18" s="18">
        <v>986</v>
      </c>
      <c r="G18" s="27">
        <f t="shared" si="0"/>
        <v>11832</v>
      </c>
      <c r="H18" s="27">
        <f t="shared" si="1"/>
        <v>986</v>
      </c>
      <c r="I18" s="27">
        <v>460</v>
      </c>
      <c r="J18" s="45">
        <v>0</v>
      </c>
      <c r="K18" s="45">
        <v>0</v>
      </c>
      <c r="L18" s="28">
        <v>0</v>
      </c>
    </row>
    <row r="19" spans="1:12" x14ac:dyDescent="0.25">
      <c r="A19" s="26">
        <v>18</v>
      </c>
      <c r="B19" s="34" t="s">
        <v>124</v>
      </c>
      <c r="C19" s="16" t="s">
        <v>40</v>
      </c>
      <c r="D19" s="41" t="s">
        <v>302</v>
      </c>
      <c r="E19" s="15" t="s">
        <v>391</v>
      </c>
      <c r="F19" s="19">
        <f>32.8666666666667*30</f>
        <v>986.00000000000114</v>
      </c>
      <c r="G19" s="27">
        <f t="shared" si="0"/>
        <v>11832.000000000015</v>
      </c>
      <c r="H19" s="27">
        <f t="shared" si="1"/>
        <v>986.00000000000114</v>
      </c>
      <c r="I19" s="27">
        <v>460</v>
      </c>
      <c r="J19" s="45">
        <v>0</v>
      </c>
      <c r="K19" s="45">
        <v>0</v>
      </c>
      <c r="L19" s="28">
        <v>0</v>
      </c>
    </row>
    <row r="20" spans="1:12" x14ac:dyDescent="0.25">
      <c r="A20" s="26">
        <v>19</v>
      </c>
      <c r="B20" s="34" t="s">
        <v>66</v>
      </c>
      <c r="C20" s="16" t="s">
        <v>40</v>
      </c>
      <c r="D20" s="41" t="s">
        <v>371</v>
      </c>
      <c r="E20" s="15" t="s">
        <v>391</v>
      </c>
      <c r="F20" s="18">
        <f>32.8666666666667*30</f>
        <v>986.00000000000114</v>
      </c>
      <c r="G20" s="27">
        <f t="shared" si="0"/>
        <v>11832.000000000015</v>
      </c>
      <c r="H20" s="27">
        <f t="shared" si="1"/>
        <v>986.00000000000114</v>
      </c>
      <c r="I20" s="27">
        <v>460</v>
      </c>
      <c r="J20" s="45">
        <v>0</v>
      </c>
      <c r="K20" s="45">
        <v>0</v>
      </c>
      <c r="L20" s="28">
        <v>0</v>
      </c>
    </row>
    <row r="21" spans="1:12" x14ac:dyDescent="0.25">
      <c r="A21" s="26">
        <v>20</v>
      </c>
      <c r="B21" s="16" t="s">
        <v>417</v>
      </c>
      <c r="C21" s="16" t="s">
        <v>40</v>
      </c>
      <c r="D21" s="41" t="s">
        <v>418</v>
      </c>
      <c r="E21" s="15" t="s">
        <v>379</v>
      </c>
      <c r="F21" s="18">
        <v>1212</v>
      </c>
      <c r="G21" s="27">
        <f t="shared" si="0"/>
        <v>14544</v>
      </c>
      <c r="H21" s="18">
        <v>1212</v>
      </c>
      <c r="I21" s="27">
        <v>460</v>
      </c>
      <c r="J21" s="45"/>
      <c r="K21" s="45"/>
      <c r="L21" s="28"/>
    </row>
    <row r="22" spans="1:12" x14ac:dyDescent="0.25">
      <c r="A22" s="26">
        <v>21</v>
      </c>
      <c r="B22" s="34" t="s">
        <v>88</v>
      </c>
      <c r="C22" s="16" t="s">
        <v>40</v>
      </c>
      <c r="D22" s="41" t="s">
        <v>344</v>
      </c>
      <c r="E22" s="15" t="s">
        <v>391</v>
      </c>
      <c r="F22" s="18">
        <v>986</v>
      </c>
      <c r="G22" s="27">
        <f t="shared" si="0"/>
        <v>11832</v>
      </c>
      <c r="H22" s="27">
        <f t="shared" si="1"/>
        <v>986</v>
      </c>
      <c r="I22" s="27">
        <v>460</v>
      </c>
      <c r="J22" s="45">
        <v>0</v>
      </c>
      <c r="K22" s="45">
        <v>0</v>
      </c>
      <c r="L22" s="28">
        <v>0</v>
      </c>
    </row>
    <row r="23" spans="1:12" x14ac:dyDescent="0.25">
      <c r="A23" s="26">
        <v>22</v>
      </c>
      <c r="B23" s="34" t="s">
        <v>131</v>
      </c>
      <c r="C23" s="16" t="s">
        <v>40</v>
      </c>
      <c r="D23" s="41" t="s">
        <v>296</v>
      </c>
      <c r="E23" s="15" t="s">
        <v>391</v>
      </c>
      <c r="F23" s="18">
        <v>986</v>
      </c>
      <c r="G23" s="27">
        <f t="shared" si="0"/>
        <v>11832</v>
      </c>
      <c r="H23" s="27">
        <f t="shared" si="1"/>
        <v>986</v>
      </c>
      <c r="I23" s="27">
        <v>460</v>
      </c>
      <c r="J23" s="45">
        <v>0</v>
      </c>
      <c r="K23" s="45">
        <v>0</v>
      </c>
      <c r="L23" s="28">
        <v>0</v>
      </c>
    </row>
    <row r="24" spans="1:12" x14ac:dyDescent="0.25">
      <c r="A24" s="26">
        <v>23</v>
      </c>
      <c r="B24" s="34" t="s">
        <v>86</v>
      </c>
      <c r="C24" s="16" t="s">
        <v>40</v>
      </c>
      <c r="D24" s="41" t="s">
        <v>346</v>
      </c>
      <c r="E24" s="15" t="s">
        <v>391</v>
      </c>
      <c r="F24" s="18">
        <v>986</v>
      </c>
      <c r="G24" s="27">
        <f t="shared" si="0"/>
        <v>11832</v>
      </c>
      <c r="H24" s="27">
        <f t="shared" si="1"/>
        <v>986</v>
      </c>
      <c r="I24" s="27">
        <v>460</v>
      </c>
      <c r="J24" s="45">
        <v>0</v>
      </c>
      <c r="K24" s="45">
        <v>0</v>
      </c>
      <c r="L24" s="28">
        <v>0</v>
      </c>
    </row>
    <row r="25" spans="1:12" x14ac:dyDescent="0.25">
      <c r="A25" s="26">
        <v>24</v>
      </c>
      <c r="B25" s="34" t="s">
        <v>130</v>
      </c>
      <c r="C25" s="16" t="s">
        <v>40</v>
      </c>
      <c r="D25" s="41" t="s">
        <v>297</v>
      </c>
      <c r="E25" s="15" t="s">
        <v>391</v>
      </c>
      <c r="F25" s="18">
        <v>986</v>
      </c>
      <c r="G25" s="27">
        <f t="shared" si="0"/>
        <v>11832</v>
      </c>
      <c r="H25" s="27">
        <f t="shared" si="1"/>
        <v>986</v>
      </c>
      <c r="I25" s="27">
        <v>460</v>
      </c>
      <c r="J25" s="45">
        <v>0</v>
      </c>
      <c r="K25" s="45">
        <v>0</v>
      </c>
      <c r="L25" s="28">
        <v>0</v>
      </c>
    </row>
    <row r="26" spans="1:12" x14ac:dyDescent="0.25">
      <c r="A26" s="26">
        <v>25</v>
      </c>
      <c r="B26" s="34" t="s">
        <v>62</v>
      </c>
      <c r="C26" s="16" t="s">
        <v>40</v>
      </c>
      <c r="D26" s="41" t="s">
        <v>53</v>
      </c>
      <c r="E26" s="15" t="s">
        <v>391</v>
      </c>
      <c r="F26" s="20">
        <f>32.8666666666667*30</f>
        <v>986.00000000000114</v>
      </c>
      <c r="G26" s="27">
        <f t="shared" si="0"/>
        <v>11832.000000000015</v>
      </c>
      <c r="H26" s="27">
        <f t="shared" si="1"/>
        <v>986.00000000000114</v>
      </c>
      <c r="I26" s="27">
        <v>460</v>
      </c>
      <c r="J26" s="45">
        <v>0</v>
      </c>
      <c r="K26" s="45">
        <v>0</v>
      </c>
      <c r="L26" s="28">
        <v>0</v>
      </c>
    </row>
    <row r="27" spans="1:12" x14ac:dyDescent="0.25">
      <c r="A27" s="26">
        <v>26</v>
      </c>
      <c r="B27" s="34" t="s">
        <v>63</v>
      </c>
      <c r="C27" s="16" t="s">
        <v>40</v>
      </c>
      <c r="D27" s="41" t="s">
        <v>373</v>
      </c>
      <c r="E27" s="15" t="s">
        <v>391</v>
      </c>
      <c r="F27" s="18">
        <v>986</v>
      </c>
      <c r="G27" s="27">
        <f t="shared" si="0"/>
        <v>11832</v>
      </c>
      <c r="H27" s="27">
        <f t="shared" si="1"/>
        <v>986</v>
      </c>
      <c r="I27" s="27">
        <v>460</v>
      </c>
      <c r="J27" s="45">
        <v>0</v>
      </c>
      <c r="K27" s="45">
        <v>0</v>
      </c>
      <c r="L27" s="28">
        <v>0</v>
      </c>
    </row>
    <row r="28" spans="1:12" x14ac:dyDescent="0.25">
      <c r="A28" s="26">
        <v>27</v>
      </c>
      <c r="B28" s="34" t="s">
        <v>128</v>
      </c>
      <c r="C28" s="16" t="s">
        <v>40</v>
      </c>
      <c r="D28" s="41" t="s">
        <v>298</v>
      </c>
      <c r="E28" s="15" t="s">
        <v>391</v>
      </c>
      <c r="F28" s="18">
        <v>986</v>
      </c>
      <c r="G28" s="27">
        <f t="shared" si="0"/>
        <v>11832</v>
      </c>
      <c r="H28" s="27">
        <f t="shared" si="1"/>
        <v>986</v>
      </c>
      <c r="I28" s="27">
        <v>460</v>
      </c>
      <c r="J28" s="45">
        <v>0</v>
      </c>
      <c r="K28" s="45">
        <v>0</v>
      </c>
      <c r="L28" s="28">
        <v>0</v>
      </c>
    </row>
    <row r="29" spans="1:12" x14ac:dyDescent="0.25">
      <c r="A29" s="26">
        <v>28</v>
      </c>
      <c r="B29" s="34" t="s">
        <v>91</v>
      </c>
      <c r="C29" s="16" t="s">
        <v>40</v>
      </c>
      <c r="D29" s="41" t="s">
        <v>341</v>
      </c>
      <c r="E29" s="15" t="s">
        <v>395</v>
      </c>
      <c r="F29" s="18">
        <f>24.4333333333333*30</f>
        <v>732.99999999999909</v>
      </c>
      <c r="G29" s="27">
        <f t="shared" si="0"/>
        <v>8795.9999999999891</v>
      </c>
      <c r="H29" s="27">
        <f t="shared" si="1"/>
        <v>732.99999999999909</v>
      </c>
      <c r="I29" s="27">
        <v>460</v>
      </c>
      <c r="J29" s="45">
        <v>0</v>
      </c>
      <c r="K29" s="45">
        <v>0</v>
      </c>
      <c r="L29" s="28">
        <v>0</v>
      </c>
    </row>
    <row r="30" spans="1:12" x14ac:dyDescent="0.25">
      <c r="A30" s="26">
        <v>29</v>
      </c>
      <c r="B30" s="34" t="s">
        <v>143</v>
      </c>
      <c r="C30" s="16" t="s">
        <v>40</v>
      </c>
      <c r="D30" s="41" t="s">
        <v>263</v>
      </c>
      <c r="E30" s="15" t="s">
        <v>388</v>
      </c>
      <c r="F30" s="19">
        <f>20.7333333333333*30</f>
        <v>621.99999999999898</v>
      </c>
      <c r="G30" s="27">
        <f t="shared" si="0"/>
        <v>7463.9999999999873</v>
      </c>
      <c r="H30" s="27">
        <f t="shared" si="1"/>
        <v>621.99999999999898</v>
      </c>
      <c r="I30" s="27">
        <v>460</v>
      </c>
      <c r="J30" s="45">
        <v>0</v>
      </c>
      <c r="K30" s="45">
        <v>0</v>
      </c>
      <c r="L30" s="28">
        <v>0</v>
      </c>
    </row>
    <row r="31" spans="1:12" x14ac:dyDescent="0.25">
      <c r="A31" s="26">
        <v>30</v>
      </c>
      <c r="B31" s="34" t="s">
        <v>114</v>
      </c>
      <c r="C31" s="16" t="s">
        <v>40</v>
      </c>
      <c r="D31" s="41" t="s">
        <v>313</v>
      </c>
      <c r="E31" s="15" t="s">
        <v>389</v>
      </c>
      <c r="F31" s="18">
        <v>675</v>
      </c>
      <c r="G31" s="27">
        <f t="shared" si="0"/>
        <v>8100</v>
      </c>
      <c r="H31" s="27">
        <f t="shared" si="1"/>
        <v>675</v>
      </c>
      <c r="I31" s="27">
        <v>460</v>
      </c>
      <c r="J31" s="45">
        <v>0</v>
      </c>
      <c r="K31" s="45">
        <v>0</v>
      </c>
      <c r="L31" s="28">
        <v>0</v>
      </c>
    </row>
    <row r="32" spans="1:12" x14ac:dyDescent="0.25">
      <c r="A32" s="26">
        <v>31</v>
      </c>
      <c r="B32" s="34" t="s">
        <v>71</v>
      </c>
      <c r="C32" s="16" t="s">
        <v>40</v>
      </c>
      <c r="D32" s="41" t="s">
        <v>366</v>
      </c>
      <c r="E32" s="15" t="s">
        <v>388</v>
      </c>
      <c r="F32" s="18">
        <v>622</v>
      </c>
      <c r="G32" s="27">
        <f t="shared" si="0"/>
        <v>7464</v>
      </c>
      <c r="H32" s="27">
        <f t="shared" si="1"/>
        <v>622</v>
      </c>
      <c r="I32" s="27">
        <v>460</v>
      </c>
      <c r="J32" s="45">
        <v>0</v>
      </c>
      <c r="K32" s="45">
        <v>0</v>
      </c>
      <c r="L32" s="28">
        <v>0</v>
      </c>
    </row>
    <row r="33" spans="1:12" x14ac:dyDescent="0.25">
      <c r="A33" s="26">
        <v>32</v>
      </c>
      <c r="B33" s="34" t="s">
        <v>94</v>
      </c>
      <c r="C33" s="16" t="s">
        <v>40</v>
      </c>
      <c r="D33" s="41" t="s">
        <v>337</v>
      </c>
      <c r="E33" s="15" t="s">
        <v>389</v>
      </c>
      <c r="F33" s="18">
        <v>675</v>
      </c>
      <c r="G33" s="27">
        <f t="shared" si="0"/>
        <v>8100</v>
      </c>
      <c r="H33" s="27">
        <f t="shared" si="1"/>
        <v>675</v>
      </c>
      <c r="I33" s="27">
        <v>460</v>
      </c>
      <c r="J33" s="45">
        <v>0</v>
      </c>
      <c r="K33" s="45">
        <v>0</v>
      </c>
      <c r="L33" s="28">
        <v>0</v>
      </c>
    </row>
    <row r="34" spans="1:12" x14ac:dyDescent="0.25">
      <c r="A34" s="26">
        <v>33</v>
      </c>
      <c r="B34" s="34" t="s">
        <v>129</v>
      </c>
      <c r="C34" s="16" t="s">
        <v>40</v>
      </c>
      <c r="D34" s="41" t="s">
        <v>297</v>
      </c>
      <c r="E34" s="15" t="s">
        <v>386</v>
      </c>
      <c r="F34" s="19">
        <f>22.5*30</f>
        <v>675</v>
      </c>
      <c r="G34" s="27">
        <f t="shared" si="0"/>
        <v>8100</v>
      </c>
      <c r="H34" s="27">
        <f t="shared" si="1"/>
        <v>675</v>
      </c>
      <c r="I34" s="27">
        <v>460</v>
      </c>
      <c r="J34" s="45">
        <v>0</v>
      </c>
      <c r="K34" s="45">
        <v>0</v>
      </c>
      <c r="L34" s="28">
        <v>0</v>
      </c>
    </row>
    <row r="35" spans="1:12" x14ac:dyDescent="0.25">
      <c r="A35" s="26">
        <v>34</v>
      </c>
      <c r="B35" s="35" t="s">
        <v>154</v>
      </c>
      <c r="C35" s="16" t="s">
        <v>172</v>
      </c>
      <c r="D35" s="41" t="s">
        <v>196</v>
      </c>
      <c r="E35" s="15" t="s">
        <v>380</v>
      </c>
      <c r="F35" s="18">
        <v>520</v>
      </c>
      <c r="G35" s="27">
        <f t="shared" si="0"/>
        <v>6240</v>
      </c>
      <c r="H35" s="27">
        <f t="shared" si="1"/>
        <v>520</v>
      </c>
      <c r="I35" s="27">
        <v>460</v>
      </c>
      <c r="J35" s="45">
        <v>0</v>
      </c>
      <c r="K35" s="45">
        <v>0</v>
      </c>
      <c r="L35" s="28">
        <f>J35</f>
        <v>0</v>
      </c>
    </row>
    <row r="36" spans="1:12" x14ac:dyDescent="0.25">
      <c r="A36" s="26">
        <v>35</v>
      </c>
      <c r="B36" s="34" t="s">
        <v>81</v>
      </c>
      <c r="C36" s="16" t="s">
        <v>40</v>
      </c>
      <c r="D36" s="41" t="s">
        <v>350</v>
      </c>
      <c r="E36" s="15" t="s">
        <v>388</v>
      </c>
      <c r="F36" s="19">
        <v>622</v>
      </c>
      <c r="G36" s="27">
        <f t="shared" si="0"/>
        <v>7464</v>
      </c>
      <c r="H36" s="27">
        <f t="shared" si="1"/>
        <v>622</v>
      </c>
      <c r="I36" s="27">
        <v>460</v>
      </c>
      <c r="J36" s="45">
        <v>0</v>
      </c>
      <c r="K36" s="45">
        <v>0</v>
      </c>
      <c r="L36" s="28">
        <v>0</v>
      </c>
    </row>
    <row r="37" spans="1:12" x14ac:dyDescent="0.25">
      <c r="A37" s="26">
        <v>36</v>
      </c>
      <c r="B37" s="34" t="s">
        <v>113</v>
      </c>
      <c r="C37" s="16" t="s">
        <v>40</v>
      </c>
      <c r="D37" s="41" t="s">
        <v>314</v>
      </c>
      <c r="E37" s="15" t="s">
        <v>388</v>
      </c>
      <c r="F37" s="18">
        <v>622</v>
      </c>
      <c r="G37" s="27">
        <f t="shared" si="0"/>
        <v>7464</v>
      </c>
      <c r="H37" s="27">
        <f t="shared" si="1"/>
        <v>622</v>
      </c>
      <c r="I37" s="27">
        <v>460</v>
      </c>
      <c r="J37" s="45">
        <v>0</v>
      </c>
      <c r="K37" s="45">
        <v>0</v>
      </c>
      <c r="L37" s="28">
        <v>0</v>
      </c>
    </row>
    <row r="38" spans="1:12" x14ac:dyDescent="0.25">
      <c r="A38" s="26">
        <v>37</v>
      </c>
      <c r="B38" s="34" t="s">
        <v>142</v>
      </c>
      <c r="C38" s="16" t="s">
        <v>40</v>
      </c>
      <c r="D38" s="41" t="s">
        <v>264</v>
      </c>
      <c r="E38" s="15" t="s">
        <v>389</v>
      </c>
      <c r="F38" s="18">
        <v>675</v>
      </c>
      <c r="G38" s="27">
        <f t="shared" si="0"/>
        <v>8100</v>
      </c>
      <c r="H38" s="27">
        <f t="shared" si="1"/>
        <v>675</v>
      </c>
      <c r="I38" s="27">
        <v>460</v>
      </c>
      <c r="J38" s="45">
        <v>0</v>
      </c>
      <c r="K38" s="45">
        <v>0</v>
      </c>
      <c r="L38" s="28">
        <v>0</v>
      </c>
    </row>
    <row r="39" spans="1:12" x14ac:dyDescent="0.25">
      <c r="A39" s="26">
        <v>38</v>
      </c>
      <c r="B39" s="35" t="s">
        <v>167</v>
      </c>
      <c r="C39" s="16" t="s">
        <v>172</v>
      </c>
      <c r="D39" s="41" t="s">
        <v>184</v>
      </c>
      <c r="E39" s="15" t="s">
        <v>383</v>
      </c>
      <c r="F39" s="18">
        <v>490</v>
      </c>
      <c r="G39" s="27">
        <f t="shared" si="0"/>
        <v>5880</v>
      </c>
      <c r="H39" s="27">
        <f t="shared" si="1"/>
        <v>490</v>
      </c>
      <c r="I39" s="27">
        <v>460</v>
      </c>
      <c r="J39" s="45">
        <v>0</v>
      </c>
      <c r="K39" s="45">
        <v>0</v>
      </c>
      <c r="L39" s="28">
        <f t="shared" ref="L39:L53" si="4">J39</f>
        <v>0</v>
      </c>
    </row>
    <row r="40" spans="1:12" x14ac:dyDescent="0.25">
      <c r="A40" s="26">
        <v>39</v>
      </c>
      <c r="B40" s="35" t="s">
        <v>159</v>
      </c>
      <c r="C40" s="16" t="s">
        <v>172</v>
      </c>
      <c r="D40" s="41" t="s">
        <v>209</v>
      </c>
      <c r="E40" s="15" t="s">
        <v>382</v>
      </c>
      <c r="F40" s="18">
        <v>490</v>
      </c>
      <c r="G40" s="27">
        <f t="shared" si="0"/>
        <v>5880</v>
      </c>
      <c r="H40" s="27">
        <f t="shared" si="1"/>
        <v>490</v>
      </c>
      <c r="I40" s="27">
        <v>460</v>
      </c>
      <c r="J40" s="45">
        <v>0</v>
      </c>
      <c r="K40" s="45">
        <v>0</v>
      </c>
      <c r="L40" s="28">
        <f t="shared" si="4"/>
        <v>0</v>
      </c>
    </row>
    <row r="41" spans="1:12" x14ac:dyDescent="0.25">
      <c r="A41" s="26">
        <v>40</v>
      </c>
      <c r="B41" s="35" t="s">
        <v>144</v>
      </c>
      <c r="C41" s="16" t="s">
        <v>172</v>
      </c>
      <c r="D41" s="41" t="s">
        <v>262</v>
      </c>
      <c r="E41" s="15" t="s">
        <v>382</v>
      </c>
      <c r="F41" s="18">
        <v>490</v>
      </c>
      <c r="G41" s="27">
        <f t="shared" si="0"/>
        <v>5880</v>
      </c>
      <c r="H41" s="27">
        <f t="shared" si="1"/>
        <v>490</v>
      </c>
      <c r="I41" s="27">
        <v>460</v>
      </c>
      <c r="J41" s="45">
        <v>0</v>
      </c>
      <c r="K41" s="45">
        <v>0</v>
      </c>
      <c r="L41" s="28">
        <f t="shared" si="4"/>
        <v>0</v>
      </c>
    </row>
    <row r="42" spans="1:12" x14ac:dyDescent="0.25">
      <c r="A42" s="26">
        <v>41</v>
      </c>
      <c r="B42" s="35" t="s">
        <v>144</v>
      </c>
      <c r="C42" s="16" t="s">
        <v>172</v>
      </c>
      <c r="D42" s="41" t="s">
        <v>261</v>
      </c>
      <c r="E42" s="15" t="s">
        <v>382</v>
      </c>
      <c r="F42" s="18">
        <v>490</v>
      </c>
      <c r="G42" s="27">
        <f t="shared" si="0"/>
        <v>5880</v>
      </c>
      <c r="H42" s="27">
        <f t="shared" si="1"/>
        <v>490</v>
      </c>
      <c r="I42" s="27">
        <v>460</v>
      </c>
      <c r="J42" s="45">
        <v>0</v>
      </c>
      <c r="K42" s="45">
        <v>0</v>
      </c>
      <c r="L42" s="28">
        <f t="shared" si="4"/>
        <v>0</v>
      </c>
    </row>
    <row r="43" spans="1:12" x14ac:dyDescent="0.25">
      <c r="A43" s="26">
        <v>42</v>
      </c>
      <c r="B43" s="35" t="s">
        <v>144</v>
      </c>
      <c r="C43" s="16" t="s">
        <v>172</v>
      </c>
      <c r="D43" s="41" t="s">
        <v>260</v>
      </c>
      <c r="E43" s="15" t="s">
        <v>382</v>
      </c>
      <c r="F43" s="18">
        <v>490</v>
      </c>
      <c r="G43" s="27">
        <f t="shared" si="0"/>
        <v>5880</v>
      </c>
      <c r="H43" s="27">
        <f t="shared" si="1"/>
        <v>490</v>
      </c>
      <c r="I43" s="27">
        <v>460</v>
      </c>
      <c r="J43" s="45">
        <v>0</v>
      </c>
      <c r="K43" s="45">
        <v>0</v>
      </c>
      <c r="L43" s="28">
        <f t="shared" si="4"/>
        <v>0</v>
      </c>
    </row>
    <row r="44" spans="1:12" x14ac:dyDescent="0.25">
      <c r="A44" s="26">
        <v>43</v>
      </c>
      <c r="B44" s="35" t="s">
        <v>144</v>
      </c>
      <c r="C44" s="16" t="s">
        <v>172</v>
      </c>
      <c r="D44" s="41" t="s">
        <v>259</v>
      </c>
      <c r="E44" s="15" t="s">
        <v>382</v>
      </c>
      <c r="F44" s="18">
        <v>490</v>
      </c>
      <c r="G44" s="27">
        <f t="shared" si="0"/>
        <v>5880</v>
      </c>
      <c r="H44" s="27">
        <f t="shared" si="1"/>
        <v>490</v>
      </c>
      <c r="I44" s="27">
        <v>460</v>
      </c>
      <c r="J44" s="45">
        <v>0</v>
      </c>
      <c r="K44" s="45">
        <v>0</v>
      </c>
      <c r="L44" s="28">
        <f t="shared" si="4"/>
        <v>0</v>
      </c>
    </row>
    <row r="45" spans="1:12" x14ac:dyDescent="0.25">
      <c r="A45" s="26">
        <v>44</v>
      </c>
      <c r="B45" s="35" t="s">
        <v>144</v>
      </c>
      <c r="C45" s="16" t="s">
        <v>172</v>
      </c>
      <c r="D45" s="41" t="s">
        <v>258</v>
      </c>
      <c r="E45" s="15" t="s">
        <v>382</v>
      </c>
      <c r="F45" s="18">
        <v>490</v>
      </c>
      <c r="G45" s="27">
        <f t="shared" si="0"/>
        <v>5880</v>
      </c>
      <c r="H45" s="27">
        <f t="shared" si="1"/>
        <v>490</v>
      </c>
      <c r="I45" s="27">
        <v>460</v>
      </c>
      <c r="J45" s="45">
        <v>0</v>
      </c>
      <c r="K45" s="45">
        <v>0</v>
      </c>
      <c r="L45" s="28">
        <f t="shared" si="4"/>
        <v>0</v>
      </c>
    </row>
    <row r="46" spans="1:12" x14ac:dyDescent="0.25">
      <c r="A46" s="26">
        <v>45</v>
      </c>
      <c r="B46" s="35" t="s">
        <v>144</v>
      </c>
      <c r="C46" s="16" t="s">
        <v>172</v>
      </c>
      <c r="D46" s="41" t="s">
        <v>257</v>
      </c>
      <c r="E46" s="15" t="s">
        <v>382</v>
      </c>
      <c r="F46" s="18">
        <v>490</v>
      </c>
      <c r="G46" s="27">
        <f t="shared" si="0"/>
        <v>5880</v>
      </c>
      <c r="H46" s="27">
        <f t="shared" si="1"/>
        <v>490</v>
      </c>
      <c r="I46" s="27">
        <v>460</v>
      </c>
      <c r="J46" s="45">
        <v>0</v>
      </c>
      <c r="K46" s="45">
        <v>0</v>
      </c>
      <c r="L46" s="28">
        <f t="shared" si="4"/>
        <v>0</v>
      </c>
    </row>
    <row r="47" spans="1:12" x14ac:dyDescent="0.25">
      <c r="A47" s="26">
        <v>46</v>
      </c>
      <c r="B47" s="35" t="s">
        <v>144</v>
      </c>
      <c r="C47" s="16" t="s">
        <v>172</v>
      </c>
      <c r="D47" s="41" t="s">
        <v>256</v>
      </c>
      <c r="E47" s="15" t="s">
        <v>382</v>
      </c>
      <c r="F47" s="18">
        <v>490</v>
      </c>
      <c r="G47" s="27">
        <f t="shared" si="0"/>
        <v>5880</v>
      </c>
      <c r="H47" s="27">
        <f t="shared" si="1"/>
        <v>490</v>
      </c>
      <c r="I47" s="27">
        <v>460</v>
      </c>
      <c r="J47" s="45">
        <v>0</v>
      </c>
      <c r="K47" s="45">
        <v>0</v>
      </c>
      <c r="L47" s="28">
        <f t="shared" si="4"/>
        <v>0</v>
      </c>
    </row>
    <row r="48" spans="1:12" x14ac:dyDescent="0.25">
      <c r="A48" s="26">
        <v>47</v>
      </c>
      <c r="B48" s="35" t="s">
        <v>144</v>
      </c>
      <c r="C48" s="16" t="s">
        <v>172</v>
      </c>
      <c r="D48" s="41" t="s">
        <v>255</v>
      </c>
      <c r="E48" s="15" t="s">
        <v>382</v>
      </c>
      <c r="F48" s="18">
        <v>490</v>
      </c>
      <c r="G48" s="27">
        <f t="shared" si="0"/>
        <v>5880</v>
      </c>
      <c r="H48" s="27">
        <f t="shared" si="1"/>
        <v>490</v>
      </c>
      <c r="I48" s="27">
        <v>460</v>
      </c>
      <c r="J48" s="45">
        <v>0</v>
      </c>
      <c r="K48" s="45">
        <v>0</v>
      </c>
      <c r="L48" s="28">
        <f t="shared" si="4"/>
        <v>0</v>
      </c>
    </row>
    <row r="49" spans="1:12" x14ac:dyDescent="0.25">
      <c r="A49" s="26">
        <v>48</v>
      </c>
      <c r="B49" s="35" t="s">
        <v>144</v>
      </c>
      <c r="C49" s="16" t="s">
        <v>172</v>
      </c>
      <c r="D49" s="41" t="s">
        <v>254</v>
      </c>
      <c r="E49" s="15" t="s">
        <v>382</v>
      </c>
      <c r="F49" s="18">
        <v>490</v>
      </c>
      <c r="G49" s="27">
        <f t="shared" si="0"/>
        <v>5880</v>
      </c>
      <c r="H49" s="27">
        <f t="shared" si="1"/>
        <v>490</v>
      </c>
      <c r="I49" s="27">
        <v>460</v>
      </c>
      <c r="J49" s="45">
        <v>0</v>
      </c>
      <c r="K49" s="45">
        <v>0</v>
      </c>
      <c r="L49" s="28">
        <f t="shared" si="4"/>
        <v>0</v>
      </c>
    </row>
    <row r="50" spans="1:12" x14ac:dyDescent="0.25">
      <c r="A50" s="26">
        <v>49</v>
      </c>
      <c r="B50" s="35" t="s">
        <v>144</v>
      </c>
      <c r="C50" s="16" t="s">
        <v>172</v>
      </c>
      <c r="D50" s="41" t="s">
        <v>253</v>
      </c>
      <c r="E50" s="15" t="s">
        <v>382</v>
      </c>
      <c r="F50" s="18">
        <v>490</v>
      </c>
      <c r="G50" s="27">
        <f t="shared" si="0"/>
        <v>5880</v>
      </c>
      <c r="H50" s="27">
        <f t="shared" si="1"/>
        <v>490</v>
      </c>
      <c r="I50" s="27">
        <v>460</v>
      </c>
      <c r="J50" s="45">
        <v>0</v>
      </c>
      <c r="K50" s="45">
        <v>0</v>
      </c>
      <c r="L50" s="28">
        <f t="shared" si="4"/>
        <v>0</v>
      </c>
    </row>
    <row r="51" spans="1:12" x14ac:dyDescent="0.25">
      <c r="A51" s="26">
        <v>50</v>
      </c>
      <c r="B51" s="35" t="s">
        <v>144</v>
      </c>
      <c r="C51" s="16" t="s">
        <v>172</v>
      </c>
      <c r="D51" s="41" t="s">
        <v>252</v>
      </c>
      <c r="E51" s="15" t="s">
        <v>382</v>
      </c>
      <c r="F51" s="18">
        <v>490</v>
      </c>
      <c r="G51" s="27">
        <f t="shared" si="0"/>
        <v>5880</v>
      </c>
      <c r="H51" s="27">
        <f t="shared" si="1"/>
        <v>490</v>
      </c>
      <c r="I51" s="27">
        <v>460</v>
      </c>
      <c r="J51" s="45">
        <v>0</v>
      </c>
      <c r="K51" s="45">
        <v>0</v>
      </c>
      <c r="L51" s="28">
        <f t="shared" si="4"/>
        <v>0</v>
      </c>
    </row>
    <row r="52" spans="1:12" x14ac:dyDescent="0.25">
      <c r="A52" s="26">
        <v>51</v>
      </c>
      <c r="B52" s="35" t="s">
        <v>144</v>
      </c>
      <c r="C52" s="16" t="s">
        <v>172</v>
      </c>
      <c r="D52" s="41" t="s">
        <v>213</v>
      </c>
      <c r="E52" s="15" t="s">
        <v>382</v>
      </c>
      <c r="F52" s="18">
        <v>490</v>
      </c>
      <c r="G52" s="27">
        <f t="shared" si="0"/>
        <v>5880</v>
      </c>
      <c r="H52" s="27">
        <f t="shared" si="1"/>
        <v>490</v>
      </c>
      <c r="I52" s="27">
        <v>460</v>
      </c>
      <c r="J52" s="45">
        <v>0</v>
      </c>
      <c r="K52" s="45">
        <v>0</v>
      </c>
      <c r="L52" s="28">
        <f t="shared" si="4"/>
        <v>0</v>
      </c>
    </row>
    <row r="53" spans="1:12" x14ac:dyDescent="0.25">
      <c r="A53" s="26">
        <v>52</v>
      </c>
      <c r="B53" s="35" t="s">
        <v>161</v>
      </c>
      <c r="C53" s="16" t="s">
        <v>172</v>
      </c>
      <c r="D53" s="41" t="s">
        <v>195</v>
      </c>
      <c r="E53" s="15" t="s">
        <v>382</v>
      </c>
      <c r="F53" s="18">
        <v>561</v>
      </c>
      <c r="G53" s="27">
        <f t="shared" si="0"/>
        <v>6732</v>
      </c>
      <c r="H53" s="27">
        <f t="shared" si="1"/>
        <v>561</v>
      </c>
      <c r="I53" s="27">
        <v>460</v>
      </c>
      <c r="J53" s="45">
        <v>0</v>
      </c>
      <c r="K53" s="45">
        <v>0</v>
      </c>
      <c r="L53" s="28">
        <f t="shared" si="4"/>
        <v>0</v>
      </c>
    </row>
    <row r="54" spans="1:12" x14ac:dyDescent="0.25">
      <c r="A54" s="26">
        <v>53</v>
      </c>
      <c r="B54" s="34" t="s">
        <v>65</v>
      </c>
      <c r="C54" s="16" t="s">
        <v>40</v>
      </c>
      <c r="D54" s="41" t="s">
        <v>372</v>
      </c>
      <c r="E54" s="15" t="s">
        <v>389</v>
      </c>
      <c r="F54" s="18">
        <v>675</v>
      </c>
      <c r="G54" s="27">
        <f t="shared" si="0"/>
        <v>8100</v>
      </c>
      <c r="H54" s="27">
        <f t="shared" si="1"/>
        <v>675</v>
      </c>
      <c r="I54" s="27">
        <v>460</v>
      </c>
      <c r="J54" s="45">
        <v>0</v>
      </c>
      <c r="K54" s="45">
        <v>0</v>
      </c>
      <c r="L54" s="28">
        <v>0</v>
      </c>
    </row>
    <row r="55" spans="1:12" x14ac:dyDescent="0.25">
      <c r="A55" s="26">
        <v>54</v>
      </c>
      <c r="B55" s="35" t="s">
        <v>65</v>
      </c>
      <c r="C55" s="16" t="s">
        <v>172</v>
      </c>
      <c r="D55" s="41" t="s">
        <v>359</v>
      </c>
      <c r="E55" s="15" t="s">
        <v>382</v>
      </c>
      <c r="F55" s="18">
        <v>490</v>
      </c>
      <c r="G55" s="27">
        <f t="shared" si="0"/>
        <v>5880</v>
      </c>
      <c r="H55" s="27">
        <f t="shared" si="1"/>
        <v>490</v>
      </c>
      <c r="I55" s="27">
        <v>460</v>
      </c>
      <c r="J55" s="45">
        <v>0</v>
      </c>
      <c r="K55" s="45">
        <v>0</v>
      </c>
      <c r="L55" s="28">
        <f t="shared" ref="L55:L61" si="5">J55</f>
        <v>0</v>
      </c>
    </row>
    <row r="56" spans="1:12" x14ac:dyDescent="0.25">
      <c r="A56" s="26">
        <v>55</v>
      </c>
      <c r="B56" s="35" t="s">
        <v>75</v>
      </c>
      <c r="C56" s="16" t="s">
        <v>172</v>
      </c>
      <c r="D56" s="41" t="s">
        <v>360</v>
      </c>
      <c r="E56" s="15" t="s">
        <v>382</v>
      </c>
      <c r="F56" s="18">
        <v>490</v>
      </c>
      <c r="G56" s="27">
        <f t="shared" si="0"/>
        <v>5880</v>
      </c>
      <c r="H56" s="27">
        <f t="shared" si="1"/>
        <v>490</v>
      </c>
      <c r="I56" s="27">
        <v>460</v>
      </c>
      <c r="J56" s="45">
        <v>0</v>
      </c>
      <c r="K56" s="45">
        <v>0</v>
      </c>
      <c r="L56" s="28">
        <f t="shared" si="5"/>
        <v>0</v>
      </c>
    </row>
    <row r="57" spans="1:12" x14ac:dyDescent="0.25">
      <c r="A57" s="26">
        <v>56</v>
      </c>
      <c r="B57" s="35" t="s">
        <v>164</v>
      </c>
      <c r="C57" s="16" t="s">
        <v>172</v>
      </c>
      <c r="D57" s="41" t="s">
        <v>190</v>
      </c>
      <c r="E57" s="15" t="s">
        <v>380</v>
      </c>
      <c r="F57" s="18">
        <v>520</v>
      </c>
      <c r="G57" s="27">
        <f t="shared" si="0"/>
        <v>6240</v>
      </c>
      <c r="H57" s="27">
        <f t="shared" si="1"/>
        <v>520</v>
      </c>
      <c r="I57" s="27">
        <v>460</v>
      </c>
      <c r="J57" s="45">
        <v>138.66999999999999</v>
      </c>
      <c r="K57" s="45">
        <v>0</v>
      </c>
      <c r="L57" s="28">
        <f t="shared" si="5"/>
        <v>138.66999999999999</v>
      </c>
    </row>
    <row r="58" spans="1:12" x14ac:dyDescent="0.25">
      <c r="A58" s="26">
        <v>57</v>
      </c>
      <c r="B58" s="35" t="s">
        <v>164</v>
      </c>
      <c r="C58" s="16" t="s">
        <v>172</v>
      </c>
      <c r="D58" s="41" t="s">
        <v>176</v>
      </c>
      <c r="E58" s="15" t="s">
        <v>380</v>
      </c>
      <c r="F58" s="18">
        <v>520</v>
      </c>
      <c r="G58" s="27">
        <f t="shared" si="0"/>
        <v>6240</v>
      </c>
      <c r="H58" s="27">
        <f t="shared" si="1"/>
        <v>520</v>
      </c>
      <c r="I58" s="27">
        <v>460</v>
      </c>
      <c r="J58" s="45">
        <v>151.66999999999999</v>
      </c>
      <c r="K58" s="45">
        <v>0</v>
      </c>
      <c r="L58" s="28">
        <f t="shared" si="5"/>
        <v>151.66999999999999</v>
      </c>
    </row>
    <row r="59" spans="1:12" x14ac:dyDescent="0.25">
      <c r="A59" s="26">
        <v>58</v>
      </c>
      <c r="B59" s="35" t="s">
        <v>164</v>
      </c>
      <c r="C59" s="16" t="s">
        <v>172</v>
      </c>
      <c r="D59" s="41" t="s">
        <v>175</v>
      </c>
      <c r="E59" s="15" t="s">
        <v>380</v>
      </c>
      <c r="F59" s="18">
        <v>520</v>
      </c>
      <c r="G59" s="27">
        <f t="shared" si="0"/>
        <v>6240</v>
      </c>
      <c r="H59" s="27">
        <f t="shared" si="1"/>
        <v>520</v>
      </c>
      <c r="I59" s="27">
        <v>460</v>
      </c>
      <c r="J59" s="45">
        <v>75.83</v>
      </c>
      <c r="K59" s="45">
        <v>0</v>
      </c>
      <c r="L59" s="28">
        <f t="shared" si="5"/>
        <v>75.83</v>
      </c>
    </row>
    <row r="60" spans="1:12" x14ac:dyDescent="0.25">
      <c r="A60" s="26">
        <v>59</v>
      </c>
      <c r="B60" s="35" t="s">
        <v>168</v>
      </c>
      <c r="C60" s="16" t="s">
        <v>172</v>
      </c>
      <c r="D60" s="41" t="s">
        <v>182</v>
      </c>
      <c r="E60" s="15" t="s">
        <v>382</v>
      </c>
      <c r="F60" s="18">
        <v>490</v>
      </c>
      <c r="G60" s="27">
        <f t="shared" si="0"/>
        <v>5880</v>
      </c>
      <c r="H60" s="27">
        <f t="shared" si="1"/>
        <v>490</v>
      </c>
      <c r="I60" s="27">
        <v>460</v>
      </c>
      <c r="J60" s="45">
        <v>0</v>
      </c>
      <c r="K60" s="45">
        <v>0</v>
      </c>
      <c r="L60" s="28">
        <f t="shared" si="5"/>
        <v>0</v>
      </c>
    </row>
    <row r="61" spans="1:12" x14ac:dyDescent="0.25">
      <c r="A61" s="26">
        <v>60</v>
      </c>
      <c r="B61" s="35" t="s">
        <v>169</v>
      </c>
      <c r="C61" s="16" t="s">
        <v>172</v>
      </c>
      <c r="D61" s="41" t="s">
        <v>180</v>
      </c>
      <c r="E61" s="15" t="s">
        <v>382</v>
      </c>
      <c r="F61" s="18">
        <v>490</v>
      </c>
      <c r="G61" s="27">
        <f t="shared" si="0"/>
        <v>5880</v>
      </c>
      <c r="H61" s="27">
        <f t="shared" si="1"/>
        <v>490</v>
      </c>
      <c r="I61" s="27">
        <v>460</v>
      </c>
      <c r="J61" s="45">
        <v>0</v>
      </c>
      <c r="K61" s="45">
        <v>0</v>
      </c>
      <c r="L61" s="28">
        <f t="shared" si="5"/>
        <v>0</v>
      </c>
    </row>
    <row r="62" spans="1:12" x14ac:dyDescent="0.25">
      <c r="A62" s="26">
        <v>61</v>
      </c>
      <c r="B62" s="34" t="s">
        <v>68</v>
      </c>
      <c r="C62" s="16" t="s">
        <v>40</v>
      </c>
      <c r="D62" s="41" t="s">
        <v>369</v>
      </c>
      <c r="E62" s="15" t="s">
        <v>395</v>
      </c>
      <c r="F62" s="18">
        <v>733</v>
      </c>
      <c r="G62" s="27">
        <f t="shared" si="0"/>
        <v>8796</v>
      </c>
      <c r="H62" s="27">
        <f t="shared" si="1"/>
        <v>733</v>
      </c>
      <c r="I62" s="27">
        <v>460</v>
      </c>
      <c r="J62" s="45">
        <v>0</v>
      </c>
      <c r="K62" s="45">
        <v>0</v>
      </c>
      <c r="L62" s="28">
        <v>0</v>
      </c>
    </row>
    <row r="63" spans="1:12" x14ac:dyDescent="0.25">
      <c r="A63" s="26">
        <v>62</v>
      </c>
      <c r="B63" s="35" t="s">
        <v>139</v>
      </c>
      <c r="C63" s="16" t="s">
        <v>172</v>
      </c>
      <c r="D63" s="41" t="s">
        <v>280</v>
      </c>
      <c r="E63" s="15" t="s">
        <v>382</v>
      </c>
      <c r="F63" s="18">
        <v>490</v>
      </c>
      <c r="G63" s="27">
        <f t="shared" si="0"/>
        <v>5880</v>
      </c>
      <c r="H63" s="27">
        <f t="shared" si="1"/>
        <v>490</v>
      </c>
      <c r="I63" s="27">
        <v>460</v>
      </c>
      <c r="J63" s="45">
        <v>0</v>
      </c>
      <c r="K63" s="45">
        <v>0</v>
      </c>
      <c r="L63" s="28">
        <f t="shared" ref="L63:L90" si="6">J63</f>
        <v>0</v>
      </c>
    </row>
    <row r="64" spans="1:12" x14ac:dyDescent="0.25">
      <c r="A64" s="26">
        <v>63</v>
      </c>
      <c r="B64" s="35" t="s">
        <v>139</v>
      </c>
      <c r="C64" s="16" t="s">
        <v>172</v>
      </c>
      <c r="D64" s="41" t="s">
        <v>279</v>
      </c>
      <c r="E64" s="15" t="s">
        <v>382</v>
      </c>
      <c r="F64" s="18">
        <v>490</v>
      </c>
      <c r="G64" s="27">
        <f t="shared" si="0"/>
        <v>5880</v>
      </c>
      <c r="H64" s="27">
        <f t="shared" si="1"/>
        <v>490</v>
      </c>
      <c r="I64" s="27">
        <v>460</v>
      </c>
      <c r="J64" s="45">
        <v>0</v>
      </c>
      <c r="K64" s="45">
        <v>0</v>
      </c>
      <c r="L64" s="28">
        <f t="shared" si="6"/>
        <v>0</v>
      </c>
    </row>
    <row r="65" spans="1:12" x14ac:dyDescent="0.25">
      <c r="A65" s="26">
        <v>64</v>
      </c>
      <c r="B65" s="35" t="s">
        <v>139</v>
      </c>
      <c r="C65" s="16" t="s">
        <v>172</v>
      </c>
      <c r="D65" s="41" t="s">
        <v>278</v>
      </c>
      <c r="E65" s="15" t="s">
        <v>382</v>
      </c>
      <c r="F65" s="18">
        <v>490</v>
      </c>
      <c r="G65" s="27">
        <f t="shared" ref="G65:G130" si="7">F65*12</f>
        <v>5880</v>
      </c>
      <c r="H65" s="27">
        <f t="shared" ref="H65:H130" si="8">F65</f>
        <v>490</v>
      </c>
      <c r="I65" s="27">
        <v>460</v>
      </c>
      <c r="J65" s="45">
        <v>0</v>
      </c>
      <c r="K65" s="45">
        <v>0</v>
      </c>
      <c r="L65" s="28">
        <f t="shared" si="6"/>
        <v>0</v>
      </c>
    </row>
    <row r="66" spans="1:12" x14ac:dyDescent="0.25">
      <c r="A66" s="26">
        <v>65</v>
      </c>
      <c r="B66" s="35" t="s">
        <v>139</v>
      </c>
      <c r="C66" s="16" t="s">
        <v>172</v>
      </c>
      <c r="D66" s="41" t="s">
        <v>277</v>
      </c>
      <c r="E66" s="15" t="s">
        <v>382</v>
      </c>
      <c r="F66" s="18">
        <v>490</v>
      </c>
      <c r="G66" s="27">
        <f t="shared" si="7"/>
        <v>5880</v>
      </c>
      <c r="H66" s="27">
        <f t="shared" si="8"/>
        <v>490</v>
      </c>
      <c r="I66" s="27">
        <v>460</v>
      </c>
      <c r="J66" s="45">
        <v>0</v>
      </c>
      <c r="K66" s="45">
        <v>0</v>
      </c>
      <c r="L66" s="28">
        <f t="shared" si="6"/>
        <v>0</v>
      </c>
    </row>
    <row r="67" spans="1:12" x14ac:dyDescent="0.25">
      <c r="A67" s="26">
        <v>66</v>
      </c>
      <c r="B67" s="35" t="s">
        <v>139</v>
      </c>
      <c r="C67" s="16" t="s">
        <v>172</v>
      </c>
      <c r="D67" s="41" t="s">
        <v>272</v>
      </c>
      <c r="E67" s="15" t="s">
        <v>382</v>
      </c>
      <c r="F67" s="18">
        <v>490</v>
      </c>
      <c r="G67" s="27">
        <f t="shared" si="7"/>
        <v>5880</v>
      </c>
      <c r="H67" s="27">
        <f t="shared" si="8"/>
        <v>490</v>
      </c>
      <c r="I67" s="27">
        <v>460</v>
      </c>
      <c r="J67" s="45">
        <v>0</v>
      </c>
      <c r="K67" s="45">
        <v>0</v>
      </c>
      <c r="L67" s="28">
        <f t="shared" si="6"/>
        <v>0</v>
      </c>
    </row>
    <row r="68" spans="1:12" x14ac:dyDescent="0.25">
      <c r="A68" s="26">
        <v>67</v>
      </c>
      <c r="B68" s="35" t="s">
        <v>139</v>
      </c>
      <c r="C68" s="16" t="s">
        <v>172</v>
      </c>
      <c r="D68" s="41" t="s">
        <v>271</v>
      </c>
      <c r="E68" s="15" t="s">
        <v>382</v>
      </c>
      <c r="F68" s="18">
        <v>490</v>
      </c>
      <c r="G68" s="27">
        <f t="shared" si="7"/>
        <v>5880</v>
      </c>
      <c r="H68" s="27">
        <f t="shared" si="8"/>
        <v>490</v>
      </c>
      <c r="I68" s="27">
        <v>460</v>
      </c>
      <c r="J68" s="45">
        <v>0</v>
      </c>
      <c r="K68" s="45">
        <v>0</v>
      </c>
      <c r="L68" s="28">
        <f t="shared" si="6"/>
        <v>0</v>
      </c>
    </row>
    <row r="69" spans="1:12" x14ac:dyDescent="0.25">
      <c r="A69" s="26">
        <v>68</v>
      </c>
      <c r="B69" s="35" t="s">
        <v>139</v>
      </c>
      <c r="C69" s="16" t="s">
        <v>172</v>
      </c>
      <c r="D69" s="41" t="s">
        <v>270</v>
      </c>
      <c r="E69" s="15" t="s">
        <v>382</v>
      </c>
      <c r="F69" s="18">
        <v>490</v>
      </c>
      <c r="G69" s="27">
        <f t="shared" si="7"/>
        <v>5880</v>
      </c>
      <c r="H69" s="27">
        <f t="shared" si="8"/>
        <v>490</v>
      </c>
      <c r="I69" s="27">
        <v>460</v>
      </c>
      <c r="J69" s="45">
        <v>0</v>
      </c>
      <c r="K69" s="45">
        <v>0</v>
      </c>
      <c r="L69" s="28">
        <f t="shared" si="6"/>
        <v>0</v>
      </c>
    </row>
    <row r="70" spans="1:12" x14ac:dyDescent="0.25">
      <c r="A70" s="26">
        <v>69</v>
      </c>
      <c r="B70" s="35" t="s">
        <v>139</v>
      </c>
      <c r="C70" s="16" t="s">
        <v>172</v>
      </c>
      <c r="D70" s="41" t="s">
        <v>269</v>
      </c>
      <c r="E70" s="15" t="s">
        <v>382</v>
      </c>
      <c r="F70" s="18">
        <v>490</v>
      </c>
      <c r="G70" s="27">
        <f t="shared" si="7"/>
        <v>5880</v>
      </c>
      <c r="H70" s="27">
        <f t="shared" si="8"/>
        <v>490</v>
      </c>
      <c r="I70" s="27">
        <v>460</v>
      </c>
      <c r="J70" s="45">
        <v>0</v>
      </c>
      <c r="K70" s="45">
        <v>0</v>
      </c>
      <c r="L70" s="28">
        <f t="shared" si="6"/>
        <v>0</v>
      </c>
    </row>
    <row r="71" spans="1:12" x14ac:dyDescent="0.25">
      <c r="A71" s="26">
        <v>70</v>
      </c>
      <c r="B71" s="35" t="s">
        <v>139</v>
      </c>
      <c r="C71" s="16" t="s">
        <v>172</v>
      </c>
      <c r="D71" s="41" t="s">
        <v>268</v>
      </c>
      <c r="E71" s="15" t="s">
        <v>382</v>
      </c>
      <c r="F71" s="18">
        <v>490</v>
      </c>
      <c r="G71" s="27">
        <f t="shared" si="7"/>
        <v>5880</v>
      </c>
      <c r="H71" s="27">
        <f t="shared" si="8"/>
        <v>490</v>
      </c>
      <c r="I71" s="27">
        <v>460</v>
      </c>
      <c r="J71" s="45">
        <v>0</v>
      </c>
      <c r="K71" s="45">
        <v>0</v>
      </c>
      <c r="L71" s="28">
        <f t="shared" si="6"/>
        <v>0</v>
      </c>
    </row>
    <row r="72" spans="1:12" x14ac:dyDescent="0.25">
      <c r="A72" s="26">
        <v>71</v>
      </c>
      <c r="B72" s="35" t="s">
        <v>72</v>
      </c>
      <c r="C72" s="16" t="s">
        <v>172</v>
      </c>
      <c r="D72" s="41" t="s">
        <v>365</v>
      </c>
      <c r="E72" s="15" t="s">
        <v>384</v>
      </c>
      <c r="F72" s="18">
        <v>604</v>
      </c>
      <c r="G72" s="27">
        <f t="shared" si="7"/>
        <v>7248</v>
      </c>
      <c r="H72" s="27">
        <f t="shared" si="8"/>
        <v>604</v>
      </c>
      <c r="I72" s="27">
        <v>460</v>
      </c>
      <c r="J72" s="45">
        <v>0</v>
      </c>
      <c r="K72" s="45">
        <v>0</v>
      </c>
      <c r="L72" s="28">
        <f t="shared" si="6"/>
        <v>0</v>
      </c>
    </row>
    <row r="73" spans="1:12" x14ac:dyDescent="0.25">
      <c r="A73" s="26">
        <v>72</v>
      </c>
      <c r="B73" s="35" t="s">
        <v>72</v>
      </c>
      <c r="C73" s="16" t="s">
        <v>172</v>
      </c>
      <c r="D73" s="41" t="s">
        <v>245</v>
      </c>
      <c r="E73" s="15" t="s">
        <v>384</v>
      </c>
      <c r="F73" s="18">
        <v>604</v>
      </c>
      <c r="G73" s="27">
        <f t="shared" si="7"/>
        <v>7248</v>
      </c>
      <c r="H73" s="27">
        <f t="shared" si="8"/>
        <v>604</v>
      </c>
      <c r="I73" s="27">
        <v>460</v>
      </c>
      <c r="J73" s="45">
        <v>284.26</v>
      </c>
      <c r="K73" s="45">
        <v>0</v>
      </c>
      <c r="L73" s="28">
        <f t="shared" si="6"/>
        <v>284.26</v>
      </c>
    </row>
    <row r="74" spans="1:12" x14ac:dyDescent="0.25">
      <c r="A74" s="26">
        <v>73</v>
      </c>
      <c r="B74" s="35" t="s">
        <v>72</v>
      </c>
      <c r="C74" s="16" t="s">
        <v>172</v>
      </c>
      <c r="D74" s="41" t="s">
        <v>241</v>
      </c>
      <c r="E74" s="15" t="s">
        <v>384</v>
      </c>
      <c r="F74" s="18">
        <v>604</v>
      </c>
      <c r="G74" s="27">
        <f t="shared" si="7"/>
        <v>7248</v>
      </c>
      <c r="H74" s="27">
        <f t="shared" si="8"/>
        <v>604</v>
      </c>
      <c r="I74" s="27">
        <v>460</v>
      </c>
      <c r="J74" s="45">
        <v>144.58000000000001</v>
      </c>
      <c r="K74" s="45">
        <v>0</v>
      </c>
      <c r="L74" s="28">
        <f t="shared" si="6"/>
        <v>144.58000000000001</v>
      </c>
    </row>
    <row r="75" spans="1:12" x14ac:dyDescent="0.25">
      <c r="A75" s="26">
        <v>74</v>
      </c>
      <c r="B75" s="35" t="s">
        <v>72</v>
      </c>
      <c r="C75" s="16" t="s">
        <v>172</v>
      </c>
      <c r="D75" s="41" t="s">
        <v>240</v>
      </c>
      <c r="E75" s="15" t="s">
        <v>384</v>
      </c>
      <c r="F75" s="18">
        <v>604</v>
      </c>
      <c r="G75" s="27">
        <f t="shared" si="7"/>
        <v>7248</v>
      </c>
      <c r="H75" s="27">
        <f t="shared" si="8"/>
        <v>604</v>
      </c>
      <c r="I75" s="27">
        <v>460</v>
      </c>
      <c r="J75" s="45">
        <v>0</v>
      </c>
      <c r="K75" s="45">
        <v>0</v>
      </c>
      <c r="L75" s="28">
        <f t="shared" si="6"/>
        <v>0</v>
      </c>
    </row>
    <row r="76" spans="1:12" x14ac:dyDescent="0.25">
      <c r="A76" s="26">
        <v>75</v>
      </c>
      <c r="B76" s="35" t="s">
        <v>72</v>
      </c>
      <c r="C76" s="16" t="s">
        <v>172</v>
      </c>
      <c r="D76" s="41" t="s">
        <v>239</v>
      </c>
      <c r="E76" s="15" t="s">
        <v>384</v>
      </c>
      <c r="F76" s="18">
        <v>604</v>
      </c>
      <c r="G76" s="27">
        <f t="shared" si="7"/>
        <v>7248</v>
      </c>
      <c r="H76" s="27">
        <f t="shared" si="8"/>
        <v>604</v>
      </c>
      <c r="I76" s="27">
        <v>460</v>
      </c>
      <c r="J76" s="45">
        <v>0</v>
      </c>
      <c r="K76" s="45">
        <v>0</v>
      </c>
      <c r="L76" s="28">
        <f t="shared" si="6"/>
        <v>0</v>
      </c>
    </row>
    <row r="77" spans="1:12" x14ac:dyDescent="0.25">
      <c r="A77" s="26">
        <v>76</v>
      </c>
      <c r="B77" s="35" t="s">
        <v>72</v>
      </c>
      <c r="C77" s="16" t="s">
        <v>172</v>
      </c>
      <c r="D77" s="41" t="s">
        <v>238</v>
      </c>
      <c r="E77" s="15" t="s">
        <v>384</v>
      </c>
      <c r="F77" s="18">
        <v>604</v>
      </c>
      <c r="G77" s="27">
        <f t="shared" si="7"/>
        <v>7248</v>
      </c>
      <c r="H77" s="27">
        <f t="shared" si="8"/>
        <v>604</v>
      </c>
      <c r="I77" s="27">
        <v>460</v>
      </c>
      <c r="J77" s="45">
        <v>201.33</v>
      </c>
      <c r="K77" s="45">
        <v>0</v>
      </c>
      <c r="L77" s="28">
        <f t="shared" si="6"/>
        <v>201.33</v>
      </c>
    </row>
    <row r="78" spans="1:12" x14ac:dyDescent="0.25">
      <c r="A78" s="26">
        <v>77</v>
      </c>
      <c r="B78" s="35" t="s">
        <v>72</v>
      </c>
      <c r="C78" s="16" t="s">
        <v>172</v>
      </c>
      <c r="D78" s="41" t="s">
        <v>236</v>
      </c>
      <c r="E78" s="15" t="s">
        <v>384</v>
      </c>
      <c r="F78" s="18">
        <v>604</v>
      </c>
      <c r="G78" s="27">
        <f t="shared" si="7"/>
        <v>7248</v>
      </c>
      <c r="H78" s="27">
        <f t="shared" si="8"/>
        <v>604</v>
      </c>
      <c r="I78" s="27">
        <v>460</v>
      </c>
      <c r="J78" s="45">
        <v>0</v>
      </c>
      <c r="K78" s="45">
        <v>0</v>
      </c>
      <c r="L78" s="28">
        <f t="shared" si="6"/>
        <v>0</v>
      </c>
    </row>
    <row r="79" spans="1:12" x14ac:dyDescent="0.25">
      <c r="A79" s="26">
        <v>78</v>
      </c>
      <c r="B79" s="35" t="s">
        <v>72</v>
      </c>
      <c r="C79" s="16" t="s">
        <v>172</v>
      </c>
      <c r="D79" s="41" t="s">
        <v>234</v>
      </c>
      <c r="E79" s="15" t="s">
        <v>384</v>
      </c>
      <c r="F79" s="18">
        <v>604</v>
      </c>
      <c r="G79" s="27">
        <f t="shared" si="7"/>
        <v>7248</v>
      </c>
      <c r="H79" s="27">
        <f t="shared" si="8"/>
        <v>604</v>
      </c>
      <c r="I79" s="27">
        <v>460</v>
      </c>
      <c r="J79" s="45">
        <v>124.95</v>
      </c>
      <c r="K79" s="45">
        <v>0</v>
      </c>
      <c r="L79" s="28">
        <f t="shared" si="6"/>
        <v>124.95</v>
      </c>
    </row>
    <row r="80" spans="1:12" x14ac:dyDescent="0.25">
      <c r="A80" s="26">
        <v>79</v>
      </c>
      <c r="B80" s="35" t="s">
        <v>72</v>
      </c>
      <c r="C80" s="16" t="s">
        <v>172</v>
      </c>
      <c r="D80" s="41" t="s">
        <v>232</v>
      </c>
      <c r="E80" s="15" t="s">
        <v>384</v>
      </c>
      <c r="F80" s="18">
        <v>604</v>
      </c>
      <c r="G80" s="27">
        <f t="shared" si="7"/>
        <v>7248</v>
      </c>
      <c r="H80" s="27">
        <f t="shared" si="8"/>
        <v>604</v>
      </c>
      <c r="I80" s="27">
        <v>460</v>
      </c>
      <c r="J80" s="45">
        <v>117.84</v>
      </c>
      <c r="K80" s="45">
        <v>0</v>
      </c>
      <c r="L80" s="28">
        <f t="shared" si="6"/>
        <v>117.84</v>
      </c>
    </row>
    <row r="81" spans="1:12" x14ac:dyDescent="0.25">
      <c r="A81" s="26">
        <v>80</v>
      </c>
      <c r="B81" s="35" t="s">
        <v>72</v>
      </c>
      <c r="C81" s="16" t="s">
        <v>172</v>
      </c>
      <c r="D81" s="41" t="s">
        <v>230</v>
      </c>
      <c r="E81" s="15" t="s">
        <v>384</v>
      </c>
      <c r="F81" s="18">
        <v>604</v>
      </c>
      <c r="G81" s="27">
        <f t="shared" si="7"/>
        <v>7248</v>
      </c>
      <c r="H81" s="27">
        <f t="shared" si="8"/>
        <v>604</v>
      </c>
      <c r="I81" s="27">
        <v>460</v>
      </c>
      <c r="J81" s="45">
        <v>72.86</v>
      </c>
      <c r="K81" s="45">
        <v>0</v>
      </c>
      <c r="L81" s="28">
        <f t="shared" si="6"/>
        <v>72.86</v>
      </c>
    </row>
    <row r="82" spans="1:12" x14ac:dyDescent="0.25">
      <c r="A82" s="26">
        <v>81</v>
      </c>
      <c r="B82" s="35" t="s">
        <v>72</v>
      </c>
      <c r="C82" s="16" t="s">
        <v>172</v>
      </c>
      <c r="D82" s="41" t="s">
        <v>226</v>
      </c>
      <c r="E82" s="15" t="s">
        <v>384</v>
      </c>
      <c r="F82" s="18">
        <v>604</v>
      </c>
      <c r="G82" s="27">
        <f t="shared" si="7"/>
        <v>7248</v>
      </c>
      <c r="H82" s="27">
        <f t="shared" si="8"/>
        <v>604</v>
      </c>
      <c r="I82" s="27">
        <v>460</v>
      </c>
      <c r="J82" s="45">
        <v>0</v>
      </c>
      <c r="K82" s="45">
        <v>0</v>
      </c>
      <c r="L82" s="28">
        <f t="shared" si="6"/>
        <v>0</v>
      </c>
    </row>
    <row r="83" spans="1:12" x14ac:dyDescent="0.25">
      <c r="A83" s="26">
        <v>82</v>
      </c>
      <c r="B83" s="35" t="s">
        <v>72</v>
      </c>
      <c r="C83" s="16" t="s">
        <v>172</v>
      </c>
      <c r="D83" s="41" t="s">
        <v>223</v>
      </c>
      <c r="E83" s="15" t="s">
        <v>384</v>
      </c>
      <c r="F83" s="18">
        <v>604</v>
      </c>
      <c r="G83" s="27">
        <f t="shared" si="7"/>
        <v>7248</v>
      </c>
      <c r="H83" s="27">
        <f t="shared" si="8"/>
        <v>604</v>
      </c>
      <c r="I83" s="27">
        <v>460</v>
      </c>
      <c r="J83" s="45">
        <v>40.270000000000003</v>
      </c>
      <c r="K83" s="45">
        <v>0</v>
      </c>
      <c r="L83" s="28">
        <f t="shared" si="6"/>
        <v>40.270000000000003</v>
      </c>
    </row>
    <row r="84" spans="1:12" x14ac:dyDescent="0.25">
      <c r="A84" s="26">
        <v>83</v>
      </c>
      <c r="B84" s="35" t="s">
        <v>72</v>
      </c>
      <c r="C84" s="16" t="s">
        <v>172</v>
      </c>
      <c r="D84" s="41" t="s">
        <v>219</v>
      </c>
      <c r="E84" s="15" t="s">
        <v>384</v>
      </c>
      <c r="F84" s="18">
        <v>604</v>
      </c>
      <c r="G84" s="27">
        <f t="shared" si="7"/>
        <v>7248</v>
      </c>
      <c r="H84" s="27">
        <f t="shared" si="8"/>
        <v>604</v>
      </c>
      <c r="I84" s="27">
        <v>460</v>
      </c>
      <c r="J84" s="45">
        <v>201.33</v>
      </c>
      <c r="K84" s="45">
        <v>0</v>
      </c>
      <c r="L84" s="28">
        <f t="shared" si="6"/>
        <v>201.33</v>
      </c>
    </row>
    <row r="85" spans="1:12" x14ac:dyDescent="0.25">
      <c r="A85" s="26">
        <v>84</v>
      </c>
      <c r="B85" s="35" t="s">
        <v>72</v>
      </c>
      <c r="C85" s="16" t="s">
        <v>172</v>
      </c>
      <c r="D85" s="41" t="s">
        <v>218</v>
      </c>
      <c r="E85" s="15" t="s">
        <v>384</v>
      </c>
      <c r="F85" s="18">
        <v>604</v>
      </c>
      <c r="G85" s="27">
        <f t="shared" si="7"/>
        <v>7248</v>
      </c>
      <c r="H85" s="27">
        <f t="shared" si="8"/>
        <v>604</v>
      </c>
      <c r="I85" s="27">
        <v>460</v>
      </c>
      <c r="J85" s="45">
        <v>0</v>
      </c>
      <c r="K85" s="45">
        <v>0</v>
      </c>
      <c r="L85" s="28">
        <f t="shared" si="6"/>
        <v>0</v>
      </c>
    </row>
    <row r="86" spans="1:12" x14ac:dyDescent="0.25">
      <c r="A86" s="26">
        <v>85</v>
      </c>
      <c r="B86" s="35" t="s">
        <v>72</v>
      </c>
      <c r="C86" s="16" t="s">
        <v>172</v>
      </c>
      <c r="D86" s="41" t="s">
        <v>217</v>
      </c>
      <c r="E86" s="15" t="s">
        <v>384</v>
      </c>
      <c r="F86" s="18">
        <v>604</v>
      </c>
      <c r="G86" s="27">
        <f t="shared" si="7"/>
        <v>7248</v>
      </c>
      <c r="H86" s="27">
        <f t="shared" si="8"/>
        <v>604</v>
      </c>
      <c r="I86" s="27">
        <v>460</v>
      </c>
      <c r="J86" s="45">
        <v>318.23</v>
      </c>
      <c r="K86" s="45">
        <v>0</v>
      </c>
      <c r="L86" s="28">
        <f t="shared" si="6"/>
        <v>318.23</v>
      </c>
    </row>
    <row r="87" spans="1:12" x14ac:dyDescent="0.25">
      <c r="A87" s="26">
        <v>86</v>
      </c>
      <c r="B87" s="35" t="s">
        <v>72</v>
      </c>
      <c r="C87" s="16" t="s">
        <v>172</v>
      </c>
      <c r="D87" s="41" t="s">
        <v>216</v>
      </c>
      <c r="E87" s="15" t="s">
        <v>384</v>
      </c>
      <c r="F87" s="18">
        <v>604</v>
      </c>
      <c r="G87" s="27">
        <f t="shared" si="7"/>
        <v>7248</v>
      </c>
      <c r="H87" s="27">
        <f t="shared" si="8"/>
        <v>604</v>
      </c>
      <c r="I87" s="27">
        <v>460</v>
      </c>
      <c r="J87" s="45">
        <v>124.07</v>
      </c>
      <c r="K87" s="45">
        <v>0</v>
      </c>
      <c r="L87" s="28">
        <f t="shared" si="6"/>
        <v>124.07</v>
      </c>
    </row>
    <row r="88" spans="1:12" x14ac:dyDescent="0.25">
      <c r="A88" s="26">
        <v>87</v>
      </c>
      <c r="B88" s="35" t="s">
        <v>72</v>
      </c>
      <c r="C88" s="16" t="s">
        <v>172</v>
      </c>
      <c r="D88" s="41" t="s">
        <v>215</v>
      </c>
      <c r="E88" s="15" t="s">
        <v>384</v>
      </c>
      <c r="F88" s="18">
        <v>604</v>
      </c>
      <c r="G88" s="27">
        <f t="shared" si="7"/>
        <v>7248</v>
      </c>
      <c r="H88" s="27">
        <f t="shared" si="8"/>
        <v>604</v>
      </c>
      <c r="I88" s="27">
        <v>460</v>
      </c>
      <c r="J88" s="45">
        <v>227.07</v>
      </c>
      <c r="K88" s="45">
        <v>0</v>
      </c>
      <c r="L88" s="28">
        <f t="shared" si="6"/>
        <v>227.07</v>
      </c>
    </row>
    <row r="89" spans="1:12" x14ac:dyDescent="0.25">
      <c r="A89" s="26">
        <v>88</v>
      </c>
      <c r="B89" s="35" t="s">
        <v>72</v>
      </c>
      <c r="C89" s="16" t="s">
        <v>172</v>
      </c>
      <c r="D89" s="41" t="s">
        <v>212</v>
      </c>
      <c r="E89" s="15" t="s">
        <v>384</v>
      </c>
      <c r="F89" s="18">
        <v>604</v>
      </c>
      <c r="G89" s="27">
        <f t="shared" si="7"/>
        <v>7248</v>
      </c>
      <c r="H89" s="27">
        <f t="shared" si="8"/>
        <v>604</v>
      </c>
      <c r="I89" s="27">
        <v>460</v>
      </c>
      <c r="J89" s="45">
        <v>0</v>
      </c>
      <c r="K89" s="45">
        <v>0</v>
      </c>
      <c r="L89" s="28">
        <f t="shared" si="6"/>
        <v>0</v>
      </c>
    </row>
    <row r="90" spans="1:12" x14ac:dyDescent="0.25">
      <c r="A90" s="26">
        <v>89</v>
      </c>
      <c r="B90" s="35" t="s">
        <v>156</v>
      </c>
      <c r="C90" s="16" t="s">
        <v>172</v>
      </c>
      <c r="D90" s="41" t="s">
        <v>224</v>
      </c>
      <c r="E90" s="15" t="s">
        <v>384</v>
      </c>
      <c r="F90" s="18">
        <v>604</v>
      </c>
      <c r="G90" s="27">
        <f t="shared" si="7"/>
        <v>7248</v>
      </c>
      <c r="H90" s="27">
        <f t="shared" si="8"/>
        <v>604</v>
      </c>
      <c r="I90" s="27">
        <v>460</v>
      </c>
      <c r="J90" s="45">
        <v>191.46</v>
      </c>
      <c r="K90" s="45">
        <v>0</v>
      </c>
      <c r="L90" s="28">
        <f t="shared" si="6"/>
        <v>191.46</v>
      </c>
    </row>
    <row r="91" spans="1:12" x14ac:dyDescent="0.25">
      <c r="A91" s="26">
        <v>90</v>
      </c>
      <c r="B91" s="34" t="s">
        <v>96</v>
      </c>
      <c r="C91" s="16" t="s">
        <v>40</v>
      </c>
      <c r="D91" s="41" t="s">
        <v>330</v>
      </c>
      <c r="E91" s="15" t="s">
        <v>379</v>
      </c>
      <c r="F91" s="18">
        <v>1262</v>
      </c>
      <c r="G91" s="27">
        <f t="shared" si="7"/>
        <v>15144</v>
      </c>
      <c r="H91" s="27">
        <f t="shared" si="8"/>
        <v>1262</v>
      </c>
      <c r="I91" s="27">
        <v>460</v>
      </c>
      <c r="J91" s="45">
        <v>0</v>
      </c>
      <c r="K91" s="45">
        <v>0</v>
      </c>
      <c r="L91" s="28">
        <v>0</v>
      </c>
    </row>
    <row r="92" spans="1:12" x14ac:dyDescent="0.25">
      <c r="A92" s="26">
        <v>91</v>
      </c>
      <c r="B92" s="34" t="s">
        <v>100</v>
      </c>
      <c r="C92" s="16" t="s">
        <v>40</v>
      </c>
      <c r="D92" s="41" t="s">
        <v>325</v>
      </c>
      <c r="E92" s="15" t="s">
        <v>386</v>
      </c>
      <c r="F92" s="18">
        <f>27.2333333333333*30</f>
        <v>816.99999999999898</v>
      </c>
      <c r="G92" s="27">
        <f t="shared" si="7"/>
        <v>9803.9999999999873</v>
      </c>
      <c r="H92" s="27">
        <f t="shared" si="8"/>
        <v>816.99999999999898</v>
      </c>
      <c r="I92" s="27">
        <v>460</v>
      </c>
      <c r="J92" s="45">
        <v>0</v>
      </c>
      <c r="K92" s="45">
        <v>0</v>
      </c>
      <c r="L92" s="28">
        <v>0</v>
      </c>
    </row>
    <row r="93" spans="1:12" x14ac:dyDescent="0.25">
      <c r="A93" s="26">
        <v>92</v>
      </c>
      <c r="B93" s="34" t="s">
        <v>41</v>
      </c>
      <c r="C93" s="16" t="s">
        <v>40</v>
      </c>
      <c r="D93" s="41" t="s">
        <v>42</v>
      </c>
      <c r="E93" s="16" t="s">
        <v>41</v>
      </c>
      <c r="F93" s="19">
        <v>2254</v>
      </c>
      <c r="G93" s="27">
        <f t="shared" si="7"/>
        <v>27048</v>
      </c>
      <c r="H93" s="27">
        <f t="shared" si="8"/>
        <v>2254</v>
      </c>
      <c r="I93" s="27">
        <v>460</v>
      </c>
      <c r="J93" s="45">
        <v>0</v>
      </c>
      <c r="K93" s="45">
        <v>0</v>
      </c>
      <c r="L93" s="28">
        <v>0</v>
      </c>
    </row>
    <row r="94" spans="1:12" x14ac:dyDescent="0.25">
      <c r="A94" s="26">
        <v>93</v>
      </c>
      <c r="B94" s="34" t="s">
        <v>41</v>
      </c>
      <c r="C94" s="16" t="s">
        <v>40</v>
      </c>
      <c r="D94" s="41" t="s">
        <v>45</v>
      </c>
      <c r="E94" s="16" t="s">
        <v>41</v>
      </c>
      <c r="F94" s="19">
        <f>2254/30*30</f>
        <v>2254</v>
      </c>
      <c r="G94" s="27">
        <f t="shared" si="7"/>
        <v>27048</v>
      </c>
      <c r="H94" s="27">
        <f t="shared" si="8"/>
        <v>2254</v>
      </c>
      <c r="I94" s="27">
        <v>460</v>
      </c>
      <c r="J94" s="45">
        <v>0</v>
      </c>
      <c r="K94" s="45">
        <v>0</v>
      </c>
      <c r="L94" s="28">
        <v>0</v>
      </c>
    </row>
    <row r="95" spans="1:12" x14ac:dyDescent="0.25">
      <c r="A95" s="26">
        <v>94</v>
      </c>
      <c r="B95" s="34" t="s">
        <v>41</v>
      </c>
      <c r="C95" s="16" t="s">
        <v>40</v>
      </c>
      <c r="D95" s="41" t="s">
        <v>44</v>
      </c>
      <c r="E95" s="16" t="s">
        <v>41</v>
      </c>
      <c r="F95" s="19">
        <f>2254/30*30</f>
        <v>2254</v>
      </c>
      <c r="G95" s="27">
        <f t="shared" si="7"/>
        <v>27048</v>
      </c>
      <c r="H95" s="27">
        <f t="shared" si="8"/>
        <v>2254</v>
      </c>
      <c r="I95" s="27">
        <v>460</v>
      </c>
      <c r="J95" s="45">
        <v>0</v>
      </c>
      <c r="K95" s="45">
        <v>0</v>
      </c>
      <c r="L95" s="28">
        <v>0</v>
      </c>
    </row>
    <row r="96" spans="1:12" x14ac:dyDescent="0.25">
      <c r="A96" s="26">
        <v>95</v>
      </c>
      <c r="B96" s="34" t="s">
        <v>41</v>
      </c>
      <c r="C96" s="16" t="s">
        <v>40</v>
      </c>
      <c r="D96" s="41" t="s">
        <v>46</v>
      </c>
      <c r="E96" s="16" t="s">
        <v>41</v>
      </c>
      <c r="F96" s="19">
        <f>2254/30*30</f>
        <v>2254</v>
      </c>
      <c r="G96" s="27">
        <f t="shared" si="7"/>
        <v>27048</v>
      </c>
      <c r="H96" s="27">
        <f t="shared" si="8"/>
        <v>2254</v>
      </c>
      <c r="I96" s="27">
        <v>460</v>
      </c>
      <c r="J96" s="45">
        <v>0</v>
      </c>
      <c r="K96" s="45">
        <v>0</v>
      </c>
      <c r="L96" s="28">
        <v>0</v>
      </c>
    </row>
    <row r="97" spans="1:12" x14ac:dyDescent="0.25">
      <c r="A97" s="26">
        <v>96</v>
      </c>
      <c r="B97" s="34" t="s">
        <v>87</v>
      </c>
      <c r="C97" s="16" t="s">
        <v>40</v>
      </c>
      <c r="D97" s="41" t="s">
        <v>345</v>
      </c>
      <c r="E97" s="15" t="s">
        <v>385</v>
      </c>
      <c r="F97" s="18">
        <v>1312</v>
      </c>
      <c r="G97" s="27">
        <f t="shared" si="7"/>
        <v>15744</v>
      </c>
      <c r="H97" s="27">
        <f t="shared" si="8"/>
        <v>1312</v>
      </c>
      <c r="I97" s="27">
        <v>460</v>
      </c>
      <c r="J97" s="45">
        <v>0</v>
      </c>
      <c r="K97" s="45">
        <v>0</v>
      </c>
      <c r="L97" s="28">
        <v>0</v>
      </c>
    </row>
    <row r="98" spans="1:12" x14ac:dyDescent="0.25">
      <c r="A98" s="26">
        <v>97</v>
      </c>
      <c r="B98" s="35" t="s">
        <v>134</v>
      </c>
      <c r="C98" s="16" t="s">
        <v>172</v>
      </c>
      <c r="D98" s="41" t="s">
        <v>293</v>
      </c>
      <c r="E98" s="15" t="s">
        <v>382</v>
      </c>
      <c r="F98" s="18">
        <v>490</v>
      </c>
      <c r="G98" s="27">
        <f t="shared" si="7"/>
        <v>5880</v>
      </c>
      <c r="H98" s="27">
        <f t="shared" si="8"/>
        <v>490</v>
      </c>
      <c r="I98" s="27">
        <v>460</v>
      </c>
      <c r="J98" s="45">
        <v>0</v>
      </c>
      <c r="K98" s="45">
        <v>0</v>
      </c>
      <c r="L98" s="28">
        <f>J98</f>
        <v>0</v>
      </c>
    </row>
    <row r="99" spans="1:12" x14ac:dyDescent="0.25">
      <c r="A99" s="26">
        <v>98</v>
      </c>
      <c r="B99" s="34" t="s">
        <v>59</v>
      </c>
      <c r="C99" s="16" t="s">
        <v>40</v>
      </c>
      <c r="D99" s="41" t="s">
        <v>48</v>
      </c>
      <c r="E99" s="15" t="s">
        <v>387</v>
      </c>
      <c r="F99" s="18">
        <f>2368/30*30</f>
        <v>2368</v>
      </c>
      <c r="G99" s="27">
        <f t="shared" si="7"/>
        <v>28416</v>
      </c>
      <c r="H99" s="27">
        <f t="shared" si="8"/>
        <v>2368</v>
      </c>
      <c r="I99" s="27">
        <v>460</v>
      </c>
      <c r="J99" s="45">
        <v>0</v>
      </c>
      <c r="K99" s="45">
        <v>0</v>
      </c>
      <c r="L99" s="28">
        <v>0</v>
      </c>
    </row>
    <row r="100" spans="1:12" x14ac:dyDescent="0.25">
      <c r="A100" s="26">
        <v>99</v>
      </c>
      <c r="B100" s="34" t="s">
        <v>104</v>
      </c>
      <c r="C100" s="16" t="s">
        <v>40</v>
      </c>
      <c r="D100" s="41" t="s">
        <v>321</v>
      </c>
      <c r="E100" s="15" t="s">
        <v>387</v>
      </c>
      <c r="F100" s="18">
        <f>2368/30*30</f>
        <v>2368</v>
      </c>
      <c r="G100" s="27">
        <f t="shared" si="7"/>
        <v>28416</v>
      </c>
      <c r="H100" s="27">
        <f t="shared" si="8"/>
        <v>2368</v>
      </c>
      <c r="I100" s="27">
        <v>460</v>
      </c>
      <c r="J100" s="45">
        <v>0</v>
      </c>
      <c r="K100" s="45">
        <v>0</v>
      </c>
      <c r="L100" s="28">
        <v>0</v>
      </c>
    </row>
    <row r="101" spans="1:12" x14ac:dyDescent="0.25">
      <c r="A101" s="26">
        <v>100</v>
      </c>
      <c r="B101" s="34" t="s">
        <v>145</v>
      </c>
      <c r="C101" s="16" t="s">
        <v>40</v>
      </c>
      <c r="D101" s="41" t="s">
        <v>251</v>
      </c>
      <c r="E101" s="15" t="s">
        <v>387</v>
      </c>
      <c r="F101" s="18">
        <v>2368</v>
      </c>
      <c r="G101" s="27">
        <f t="shared" si="7"/>
        <v>28416</v>
      </c>
      <c r="H101" s="27">
        <f t="shared" si="8"/>
        <v>2368</v>
      </c>
      <c r="I101" s="27">
        <v>460</v>
      </c>
      <c r="J101" s="45">
        <v>0</v>
      </c>
      <c r="K101" s="45">
        <v>0</v>
      </c>
      <c r="L101" s="28">
        <v>0</v>
      </c>
    </row>
    <row r="102" spans="1:12" x14ac:dyDescent="0.25">
      <c r="A102" s="26">
        <v>101</v>
      </c>
      <c r="B102" s="34" t="s">
        <v>112</v>
      </c>
      <c r="C102" s="16" t="s">
        <v>40</v>
      </c>
      <c r="D102" s="41" t="s">
        <v>315</v>
      </c>
      <c r="E102" s="15" t="s">
        <v>392</v>
      </c>
      <c r="F102" s="18">
        <v>2368</v>
      </c>
      <c r="G102" s="27">
        <f t="shared" si="7"/>
        <v>28416</v>
      </c>
      <c r="H102" s="27">
        <f t="shared" si="8"/>
        <v>2368</v>
      </c>
      <c r="I102" s="27">
        <v>460</v>
      </c>
      <c r="J102" s="45">
        <v>0</v>
      </c>
      <c r="K102" s="45">
        <v>0</v>
      </c>
      <c r="L102" s="28">
        <v>0</v>
      </c>
    </row>
    <row r="103" spans="1:12" x14ac:dyDescent="0.25">
      <c r="A103" s="26">
        <v>102</v>
      </c>
      <c r="B103" s="34" t="s">
        <v>83</v>
      </c>
      <c r="C103" s="16" t="s">
        <v>40</v>
      </c>
      <c r="D103" s="41" t="s">
        <v>348</v>
      </c>
      <c r="E103" s="15" t="s">
        <v>387</v>
      </c>
      <c r="F103" s="18">
        <f>2368/30*30</f>
        <v>2368</v>
      </c>
      <c r="G103" s="27">
        <f t="shared" si="7"/>
        <v>28416</v>
      </c>
      <c r="H103" s="27">
        <f t="shared" si="8"/>
        <v>2368</v>
      </c>
      <c r="I103" s="27">
        <v>460</v>
      </c>
      <c r="J103" s="45">
        <v>0</v>
      </c>
      <c r="K103" s="45">
        <v>0</v>
      </c>
      <c r="L103" s="28">
        <v>0</v>
      </c>
    </row>
    <row r="104" spans="1:12" x14ac:dyDescent="0.25">
      <c r="A104" s="26">
        <v>103</v>
      </c>
      <c r="B104" s="34" t="s">
        <v>123</v>
      </c>
      <c r="C104" s="16" t="s">
        <v>40</v>
      </c>
      <c r="D104" s="41" t="s">
        <v>303</v>
      </c>
      <c r="E104" s="15" t="s">
        <v>385</v>
      </c>
      <c r="F104" s="19">
        <f>43.7333333333333*30</f>
        <v>1311.9999999999989</v>
      </c>
      <c r="G104" s="27">
        <f t="shared" si="7"/>
        <v>15743.999999999985</v>
      </c>
      <c r="H104" s="27">
        <f t="shared" si="8"/>
        <v>1311.9999999999989</v>
      </c>
      <c r="I104" s="27">
        <v>460</v>
      </c>
      <c r="J104" s="45">
        <v>0</v>
      </c>
      <c r="K104" s="45">
        <v>0</v>
      </c>
      <c r="L104" s="28">
        <v>0</v>
      </c>
    </row>
    <row r="105" spans="1:12" x14ac:dyDescent="0.25">
      <c r="A105" s="26">
        <v>104</v>
      </c>
      <c r="B105" s="34" t="s">
        <v>120</v>
      </c>
      <c r="C105" s="16" t="s">
        <v>40</v>
      </c>
      <c r="D105" s="41" t="s">
        <v>307</v>
      </c>
      <c r="E105" s="15" t="s">
        <v>385</v>
      </c>
      <c r="F105" s="18">
        <v>1312</v>
      </c>
      <c r="G105" s="27">
        <f t="shared" si="7"/>
        <v>15744</v>
      </c>
      <c r="H105" s="27">
        <f t="shared" si="8"/>
        <v>1312</v>
      </c>
      <c r="I105" s="27">
        <v>460</v>
      </c>
      <c r="J105" s="45">
        <v>0</v>
      </c>
      <c r="K105" s="45">
        <v>0</v>
      </c>
      <c r="L105" s="28">
        <v>0</v>
      </c>
    </row>
    <row r="106" spans="1:12" x14ac:dyDescent="0.25">
      <c r="A106" s="26">
        <v>105</v>
      </c>
      <c r="B106" s="34" t="s">
        <v>101</v>
      </c>
      <c r="C106" s="16" t="s">
        <v>40</v>
      </c>
      <c r="D106" s="41" t="s">
        <v>324</v>
      </c>
      <c r="E106" s="15" t="s">
        <v>385</v>
      </c>
      <c r="F106" s="18">
        <v>1312</v>
      </c>
      <c r="G106" s="27">
        <f t="shared" si="7"/>
        <v>15744</v>
      </c>
      <c r="H106" s="27">
        <f t="shared" si="8"/>
        <v>1312</v>
      </c>
      <c r="I106" s="27">
        <v>460</v>
      </c>
      <c r="J106" s="45">
        <v>0</v>
      </c>
      <c r="K106" s="45">
        <v>0</v>
      </c>
      <c r="L106" s="28">
        <v>0</v>
      </c>
    </row>
    <row r="107" spans="1:12" x14ac:dyDescent="0.25">
      <c r="A107" s="26">
        <v>106</v>
      </c>
      <c r="B107" s="34" t="s">
        <v>149</v>
      </c>
      <c r="C107" s="16" t="s">
        <v>40</v>
      </c>
      <c r="D107" s="41" t="s">
        <v>247</v>
      </c>
      <c r="E107" s="15" t="s">
        <v>385</v>
      </c>
      <c r="F107" s="18">
        <v>1312</v>
      </c>
      <c r="G107" s="27">
        <f t="shared" si="7"/>
        <v>15744</v>
      </c>
      <c r="H107" s="27">
        <f t="shared" si="8"/>
        <v>1312</v>
      </c>
      <c r="I107" s="27">
        <v>460</v>
      </c>
      <c r="J107" s="45">
        <v>0</v>
      </c>
      <c r="K107" s="45">
        <v>0</v>
      </c>
      <c r="L107" s="28">
        <v>0</v>
      </c>
    </row>
    <row r="108" spans="1:12" x14ac:dyDescent="0.25">
      <c r="A108" s="26">
        <v>107</v>
      </c>
      <c r="B108" s="34" t="s">
        <v>127</v>
      </c>
      <c r="C108" s="16" t="s">
        <v>40</v>
      </c>
      <c r="D108" s="41" t="s">
        <v>299</v>
      </c>
      <c r="E108" s="15" t="s">
        <v>385</v>
      </c>
      <c r="F108" s="18">
        <v>1312</v>
      </c>
      <c r="G108" s="27">
        <f t="shared" si="7"/>
        <v>15744</v>
      </c>
      <c r="H108" s="27">
        <f t="shared" si="8"/>
        <v>1312</v>
      </c>
      <c r="I108" s="27">
        <v>460</v>
      </c>
      <c r="J108" s="45">
        <v>0</v>
      </c>
      <c r="K108" s="45">
        <v>0</v>
      </c>
      <c r="L108" s="28">
        <v>0</v>
      </c>
    </row>
    <row r="109" spans="1:12" x14ac:dyDescent="0.25">
      <c r="A109" s="26">
        <v>108</v>
      </c>
      <c r="B109" s="34" t="s">
        <v>116</v>
      </c>
      <c r="C109" s="16" t="s">
        <v>40</v>
      </c>
      <c r="D109" s="41" t="s">
        <v>311</v>
      </c>
      <c r="E109" s="15" t="s">
        <v>385</v>
      </c>
      <c r="F109" s="21">
        <v>1312</v>
      </c>
      <c r="G109" s="27">
        <f t="shared" si="7"/>
        <v>15744</v>
      </c>
      <c r="H109" s="27">
        <f t="shared" si="8"/>
        <v>1312</v>
      </c>
      <c r="I109" s="27">
        <v>460</v>
      </c>
      <c r="J109" s="45">
        <v>0</v>
      </c>
      <c r="K109" s="45">
        <v>0</v>
      </c>
      <c r="L109" s="28">
        <v>0</v>
      </c>
    </row>
    <row r="110" spans="1:12" x14ac:dyDescent="0.25">
      <c r="A110" s="26">
        <v>109</v>
      </c>
      <c r="B110" s="34" t="s">
        <v>89</v>
      </c>
      <c r="C110" s="16" t="s">
        <v>40</v>
      </c>
      <c r="D110" s="41" t="s">
        <v>343</v>
      </c>
      <c r="E110" s="15" t="s">
        <v>385</v>
      </c>
      <c r="F110" s="18">
        <v>1312</v>
      </c>
      <c r="G110" s="27">
        <f t="shared" si="7"/>
        <v>15744</v>
      </c>
      <c r="H110" s="27">
        <f t="shared" si="8"/>
        <v>1312</v>
      </c>
      <c r="I110" s="27">
        <v>460</v>
      </c>
      <c r="J110" s="45">
        <v>0</v>
      </c>
      <c r="K110" s="45">
        <v>0</v>
      </c>
      <c r="L110" s="28">
        <v>0</v>
      </c>
    </row>
    <row r="111" spans="1:12" x14ac:dyDescent="0.25">
      <c r="A111" s="26">
        <v>110</v>
      </c>
      <c r="B111" s="34" t="s">
        <v>60</v>
      </c>
      <c r="C111" s="16" t="s">
        <v>40</v>
      </c>
      <c r="D111" s="41" t="s">
        <v>52</v>
      </c>
      <c r="E111" s="15" t="s">
        <v>385</v>
      </c>
      <c r="F111" s="18">
        <v>1312</v>
      </c>
      <c r="G111" s="27">
        <f t="shared" si="7"/>
        <v>15744</v>
      </c>
      <c r="H111" s="27">
        <f t="shared" si="8"/>
        <v>1312</v>
      </c>
      <c r="I111" s="27">
        <v>460</v>
      </c>
      <c r="J111" s="45">
        <v>0</v>
      </c>
      <c r="K111" s="45">
        <v>0</v>
      </c>
      <c r="L111" s="28">
        <v>0</v>
      </c>
    </row>
    <row r="112" spans="1:12" x14ac:dyDescent="0.25">
      <c r="A112" s="26">
        <v>111</v>
      </c>
      <c r="B112" s="34" t="s">
        <v>78</v>
      </c>
      <c r="C112" s="16" t="s">
        <v>40</v>
      </c>
      <c r="D112" s="41" t="s">
        <v>353</v>
      </c>
      <c r="E112" s="15" t="s">
        <v>385</v>
      </c>
      <c r="F112" s="19">
        <v>1312</v>
      </c>
      <c r="G112" s="27">
        <f t="shared" si="7"/>
        <v>15744</v>
      </c>
      <c r="H112" s="27">
        <f t="shared" si="8"/>
        <v>1312</v>
      </c>
      <c r="I112" s="27">
        <v>460</v>
      </c>
      <c r="J112" s="45">
        <v>0</v>
      </c>
      <c r="K112" s="45">
        <v>0</v>
      </c>
      <c r="L112" s="28">
        <v>0</v>
      </c>
    </row>
    <row r="113" spans="1:12" x14ac:dyDescent="0.25">
      <c r="A113" s="26">
        <v>112</v>
      </c>
      <c r="B113" s="34" t="s">
        <v>148</v>
      </c>
      <c r="C113" s="16" t="s">
        <v>40</v>
      </c>
      <c r="D113" s="41" t="s">
        <v>248</v>
      </c>
      <c r="E113" s="15" t="s">
        <v>385</v>
      </c>
      <c r="F113" s="18">
        <v>1312</v>
      </c>
      <c r="G113" s="27">
        <f t="shared" si="7"/>
        <v>15744</v>
      </c>
      <c r="H113" s="27">
        <f t="shared" si="8"/>
        <v>1312</v>
      </c>
      <c r="I113" s="27">
        <v>460</v>
      </c>
      <c r="J113" s="45">
        <v>0</v>
      </c>
      <c r="K113" s="45">
        <v>0</v>
      </c>
      <c r="L113" s="28">
        <v>0</v>
      </c>
    </row>
    <row r="114" spans="1:12" x14ac:dyDescent="0.25">
      <c r="A114" s="26">
        <v>113</v>
      </c>
      <c r="B114" s="34" t="s">
        <v>70</v>
      </c>
      <c r="C114" s="16" t="s">
        <v>40</v>
      </c>
      <c r="D114" s="41" t="s">
        <v>367</v>
      </c>
      <c r="E114" s="15" t="s">
        <v>386</v>
      </c>
      <c r="F114" s="18">
        <v>817</v>
      </c>
      <c r="G114" s="27">
        <f t="shared" si="7"/>
        <v>9804</v>
      </c>
      <c r="H114" s="27">
        <f t="shared" si="8"/>
        <v>817</v>
      </c>
      <c r="I114" s="27">
        <v>460</v>
      </c>
      <c r="J114" s="45">
        <v>0</v>
      </c>
      <c r="K114" s="45">
        <v>0</v>
      </c>
      <c r="L114" s="28">
        <v>0</v>
      </c>
    </row>
    <row r="115" spans="1:12" x14ac:dyDescent="0.25">
      <c r="A115" s="26">
        <v>114</v>
      </c>
      <c r="B115" s="35" t="s">
        <v>73</v>
      </c>
      <c r="C115" s="16" t="s">
        <v>172</v>
      </c>
      <c r="D115" s="41" t="s">
        <v>364</v>
      </c>
      <c r="E115" s="15" t="s">
        <v>382</v>
      </c>
      <c r="F115" s="18">
        <v>490</v>
      </c>
      <c r="G115" s="27">
        <f t="shared" si="7"/>
        <v>5880</v>
      </c>
      <c r="H115" s="27">
        <f t="shared" si="8"/>
        <v>490</v>
      </c>
      <c r="I115" s="27">
        <v>460</v>
      </c>
      <c r="J115" s="45">
        <v>0</v>
      </c>
      <c r="K115" s="45">
        <v>0</v>
      </c>
      <c r="L115" s="28">
        <f t="shared" ref="L115:L125" si="9">J115</f>
        <v>0</v>
      </c>
    </row>
    <row r="116" spans="1:12" x14ac:dyDescent="0.25">
      <c r="A116" s="26">
        <v>115</v>
      </c>
      <c r="B116" s="35" t="s">
        <v>73</v>
      </c>
      <c r="C116" s="16" t="s">
        <v>172</v>
      </c>
      <c r="D116" s="41" t="s">
        <v>363</v>
      </c>
      <c r="E116" s="15" t="s">
        <v>382</v>
      </c>
      <c r="F116" s="18">
        <v>490</v>
      </c>
      <c r="G116" s="27">
        <f t="shared" si="7"/>
        <v>5880</v>
      </c>
      <c r="H116" s="27">
        <f t="shared" si="8"/>
        <v>490</v>
      </c>
      <c r="I116" s="27">
        <v>460</v>
      </c>
      <c r="J116" s="45">
        <v>0</v>
      </c>
      <c r="K116" s="45">
        <v>0</v>
      </c>
      <c r="L116" s="28">
        <f t="shared" si="9"/>
        <v>0</v>
      </c>
    </row>
    <row r="117" spans="1:12" x14ac:dyDescent="0.25">
      <c r="A117" s="26">
        <v>116</v>
      </c>
      <c r="B117" s="35" t="s">
        <v>73</v>
      </c>
      <c r="C117" s="16" t="s">
        <v>172</v>
      </c>
      <c r="D117" s="41" t="s">
        <v>362</v>
      </c>
      <c r="E117" s="15" t="s">
        <v>382</v>
      </c>
      <c r="F117" s="18">
        <v>490</v>
      </c>
      <c r="G117" s="27">
        <f t="shared" si="7"/>
        <v>5880</v>
      </c>
      <c r="H117" s="27">
        <f t="shared" si="8"/>
        <v>490</v>
      </c>
      <c r="I117" s="27">
        <v>460</v>
      </c>
      <c r="J117" s="45">
        <v>0</v>
      </c>
      <c r="K117" s="45">
        <v>0</v>
      </c>
      <c r="L117" s="28">
        <f t="shared" si="9"/>
        <v>0</v>
      </c>
    </row>
    <row r="118" spans="1:12" x14ac:dyDescent="0.25">
      <c r="A118" s="26">
        <v>117</v>
      </c>
      <c r="B118" s="35" t="s">
        <v>73</v>
      </c>
      <c r="C118" s="16" t="s">
        <v>172</v>
      </c>
      <c r="D118" s="41" t="s">
        <v>287</v>
      </c>
      <c r="E118" s="15" t="s">
        <v>382</v>
      </c>
      <c r="F118" s="18">
        <v>490</v>
      </c>
      <c r="G118" s="27">
        <f t="shared" si="7"/>
        <v>5880</v>
      </c>
      <c r="H118" s="27">
        <f t="shared" si="8"/>
        <v>490</v>
      </c>
      <c r="I118" s="27">
        <v>460</v>
      </c>
      <c r="J118" s="45">
        <v>0</v>
      </c>
      <c r="K118" s="45">
        <v>0</v>
      </c>
      <c r="L118" s="28">
        <f t="shared" si="9"/>
        <v>0</v>
      </c>
    </row>
    <row r="119" spans="1:12" x14ac:dyDescent="0.25">
      <c r="A119" s="26">
        <v>118</v>
      </c>
      <c r="B119" s="35" t="s">
        <v>166</v>
      </c>
      <c r="C119" s="16" t="s">
        <v>172</v>
      </c>
      <c r="D119" s="41" t="s">
        <v>185</v>
      </c>
      <c r="E119" s="15" t="s">
        <v>382</v>
      </c>
      <c r="F119" s="18">
        <v>490</v>
      </c>
      <c r="G119" s="27">
        <f t="shared" si="7"/>
        <v>5880</v>
      </c>
      <c r="H119" s="27">
        <f t="shared" si="8"/>
        <v>490</v>
      </c>
      <c r="I119" s="27">
        <v>460</v>
      </c>
      <c r="J119" s="45">
        <v>0</v>
      </c>
      <c r="K119" s="45">
        <v>0</v>
      </c>
      <c r="L119" s="28">
        <f t="shared" si="9"/>
        <v>0</v>
      </c>
    </row>
    <row r="120" spans="1:12" x14ac:dyDescent="0.25">
      <c r="A120" s="26">
        <v>119</v>
      </c>
      <c r="B120" s="35" t="s">
        <v>166</v>
      </c>
      <c r="C120" s="16" t="s">
        <v>172</v>
      </c>
      <c r="D120" s="41" t="s">
        <v>420</v>
      </c>
      <c r="E120" s="15" t="s">
        <v>380</v>
      </c>
      <c r="F120" s="18">
        <v>520</v>
      </c>
      <c r="G120" s="27">
        <f t="shared" si="7"/>
        <v>6240</v>
      </c>
      <c r="H120" s="27">
        <f t="shared" si="8"/>
        <v>520</v>
      </c>
      <c r="I120" s="27">
        <v>460</v>
      </c>
      <c r="J120" s="45"/>
      <c r="K120" s="45"/>
      <c r="L120" s="28"/>
    </row>
    <row r="121" spans="1:12" x14ac:dyDescent="0.25">
      <c r="A121" s="26">
        <v>120</v>
      </c>
      <c r="B121" s="35" t="s">
        <v>76</v>
      </c>
      <c r="C121" s="16" t="s">
        <v>172</v>
      </c>
      <c r="D121" s="41" t="s">
        <v>358</v>
      </c>
      <c r="E121" s="15" t="s">
        <v>382</v>
      </c>
      <c r="F121" s="18">
        <v>490</v>
      </c>
      <c r="G121" s="27">
        <f t="shared" si="7"/>
        <v>5880</v>
      </c>
      <c r="H121" s="27">
        <f t="shared" si="8"/>
        <v>490</v>
      </c>
      <c r="I121" s="27">
        <v>460</v>
      </c>
      <c r="J121" s="45">
        <v>0</v>
      </c>
      <c r="K121" s="45">
        <v>0</v>
      </c>
      <c r="L121" s="28">
        <f t="shared" si="9"/>
        <v>0</v>
      </c>
    </row>
    <row r="122" spans="1:12" x14ac:dyDescent="0.25">
      <c r="A122" s="26">
        <v>121</v>
      </c>
      <c r="B122" s="35" t="s">
        <v>76</v>
      </c>
      <c r="C122" s="16" t="s">
        <v>172</v>
      </c>
      <c r="D122" s="41" t="s">
        <v>357</v>
      </c>
      <c r="E122" s="15" t="s">
        <v>382</v>
      </c>
      <c r="F122" s="18">
        <v>490</v>
      </c>
      <c r="G122" s="27">
        <f t="shared" si="7"/>
        <v>5880</v>
      </c>
      <c r="H122" s="27">
        <f t="shared" si="8"/>
        <v>490</v>
      </c>
      <c r="I122" s="27">
        <v>460</v>
      </c>
      <c r="J122" s="45">
        <v>0</v>
      </c>
      <c r="K122" s="45">
        <v>0</v>
      </c>
      <c r="L122" s="28">
        <f t="shared" si="9"/>
        <v>0</v>
      </c>
    </row>
    <row r="123" spans="1:12" s="43" customFormat="1" x14ac:dyDescent="0.25">
      <c r="A123" s="26">
        <v>122</v>
      </c>
      <c r="B123" s="55" t="s">
        <v>61</v>
      </c>
      <c r="C123" s="35" t="s">
        <v>40</v>
      </c>
      <c r="D123" s="41" t="s">
        <v>374</v>
      </c>
      <c r="E123" s="41" t="s">
        <v>391</v>
      </c>
      <c r="F123" s="56">
        <v>986</v>
      </c>
      <c r="G123" s="45">
        <v>953.13</v>
      </c>
      <c r="H123" s="45">
        <v>986</v>
      </c>
      <c r="I123" s="45">
        <v>460</v>
      </c>
      <c r="J123" s="45"/>
      <c r="K123" s="45"/>
      <c r="L123" s="46"/>
    </row>
    <row r="124" spans="1:12" x14ac:dyDescent="0.25">
      <c r="A124" s="26">
        <v>123</v>
      </c>
      <c r="B124" s="35" t="s">
        <v>76</v>
      </c>
      <c r="C124" s="16" t="s">
        <v>172</v>
      </c>
      <c r="D124" s="41" t="s">
        <v>356</v>
      </c>
      <c r="E124" s="15" t="s">
        <v>382</v>
      </c>
      <c r="F124" s="18">
        <v>490</v>
      </c>
      <c r="G124" s="27">
        <f t="shared" si="7"/>
        <v>5880</v>
      </c>
      <c r="H124" s="27">
        <f t="shared" si="8"/>
        <v>490</v>
      </c>
      <c r="I124" s="27">
        <v>460</v>
      </c>
      <c r="J124" s="45">
        <v>0</v>
      </c>
      <c r="K124" s="45">
        <v>0</v>
      </c>
      <c r="L124" s="28">
        <f t="shared" si="9"/>
        <v>0</v>
      </c>
    </row>
    <row r="125" spans="1:12" ht="31.5" x14ac:dyDescent="0.25">
      <c r="A125" s="26">
        <v>124</v>
      </c>
      <c r="B125" s="35" t="s">
        <v>170</v>
      </c>
      <c r="C125" s="16" t="s">
        <v>172</v>
      </c>
      <c r="D125" s="41" t="s">
        <v>179</v>
      </c>
      <c r="E125" s="15" t="s">
        <v>381</v>
      </c>
      <c r="F125" s="18">
        <v>670</v>
      </c>
      <c r="G125" s="27">
        <f t="shared" si="7"/>
        <v>8040</v>
      </c>
      <c r="H125" s="27">
        <f t="shared" si="8"/>
        <v>670</v>
      </c>
      <c r="I125" s="27">
        <v>460</v>
      </c>
      <c r="J125" s="45">
        <v>0</v>
      </c>
      <c r="K125" s="45">
        <v>0</v>
      </c>
      <c r="L125" s="28">
        <f t="shared" si="9"/>
        <v>0</v>
      </c>
    </row>
    <row r="126" spans="1:12" x14ac:dyDescent="0.25">
      <c r="A126" s="26">
        <v>125</v>
      </c>
      <c r="B126" s="34" t="s">
        <v>141</v>
      </c>
      <c r="C126" s="16" t="s">
        <v>40</v>
      </c>
      <c r="D126" s="41" t="s">
        <v>265</v>
      </c>
      <c r="E126" s="15" t="s">
        <v>390</v>
      </c>
      <c r="F126" s="18">
        <f>53.3333333333333*30</f>
        <v>1599.9999999999991</v>
      </c>
      <c r="G126" s="27">
        <f t="shared" si="7"/>
        <v>19199.999999999989</v>
      </c>
      <c r="H126" s="27">
        <f t="shared" si="8"/>
        <v>1599.9999999999991</v>
      </c>
      <c r="I126" s="27">
        <v>460</v>
      </c>
      <c r="J126" s="45">
        <v>0</v>
      </c>
      <c r="K126" s="45">
        <v>0</v>
      </c>
      <c r="L126" s="28">
        <v>0</v>
      </c>
    </row>
    <row r="127" spans="1:12" x14ac:dyDescent="0.25">
      <c r="A127" s="26">
        <v>126</v>
      </c>
      <c r="B127" s="34" t="s">
        <v>126</v>
      </c>
      <c r="C127" s="16" t="s">
        <v>40</v>
      </c>
      <c r="D127" s="41" t="s">
        <v>300</v>
      </c>
      <c r="E127" s="15" t="s">
        <v>390</v>
      </c>
      <c r="F127" s="19">
        <f>53.3333333333333*30</f>
        <v>1599.9999999999991</v>
      </c>
      <c r="G127" s="27">
        <f t="shared" si="7"/>
        <v>19199.999999999989</v>
      </c>
      <c r="H127" s="27">
        <f t="shared" si="8"/>
        <v>1599.9999999999991</v>
      </c>
      <c r="I127" s="27">
        <v>460</v>
      </c>
      <c r="J127" s="45">
        <v>0</v>
      </c>
      <c r="K127" s="45">
        <v>0</v>
      </c>
      <c r="L127" s="28">
        <v>0</v>
      </c>
    </row>
    <row r="128" spans="1:12" x14ac:dyDescent="0.25">
      <c r="A128" s="26">
        <v>127</v>
      </c>
      <c r="B128" s="34" t="s">
        <v>125</v>
      </c>
      <c r="C128" s="16" t="s">
        <v>40</v>
      </c>
      <c r="D128" s="41" t="s">
        <v>301</v>
      </c>
      <c r="E128" s="15" t="s">
        <v>390</v>
      </c>
      <c r="F128" s="19">
        <f>53.3333333333333*30</f>
        <v>1599.9999999999991</v>
      </c>
      <c r="G128" s="27">
        <f t="shared" si="7"/>
        <v>19199.999999999989</v>
      </c>
      <c r="H128" s="27">
        <f t="shared" si="8"/>
        <v>1599.9999999999991</v>
      </c>
      <c r="I128" s="27">
        <v>460</v>
      </c>
      <c r="J128" s="45">
        <v>0</v>
      </c>
      <c r="K128" s="45">
        <v>0</v>
      </c>
      <c r="L128" s="28">
        <v>0</v>
      </c>
    </row>
    <row r="129" spans="1:12" x14ac:dyDescent="0.25">
      <c r="A129" s="26">
        <v>128</v>
      </c>
      <c r="B129" s="34" t="s">
        <v>49</v>
      </c>
      <c r="C129" s="16" t="s">
        <v>40</v>
      </c>
      <c r="D129" s="41" t="s">
        <v>355</v>
      </c>
      <c r="E129" s="15" t="s">
        <v>390</v>
      </c>
      <c r="F129" s="19">
        <f>53.3333333333333*30</f>
        <v>1599.9999999999991</v>
      </c>
      <c r="G129" s="27">
        <f t="shared" si="7"/>
        <v>19199.999999999989</v>
      </c>
      <c r="H129" s="27">
        <f t="shared" si="8"/>
        <v>1599.9999999999991</v>
      </c>
      <c r="I129" s="27">
        <v>460</v>
      </c>
      <c r="J129" s="45">
        <v>0</v>
      </c>
      <c r="K129" s="45">
        <v>0</v>
      </c>
      <c r="L129" s="28">
        <v>0</v>
      </c>
    </row>
    <row r="130" spans="1:12" x14ac:dyDescent="0.25">
      <c r="A130" s="26">
        <v>129</v>
      </c>
      <c r="B130" s="34" t="s">
        <v>50</v>
      </c>
      <c r="C130" s="16" t="s">
        <v>40</v>
      </c>
      <c r="D130" s="41" t="s">
        <v>354</v>
      </c>
      <c r="E130" s="15" t="s">
        <v>390</v>
      </c>
      <c r="F130" s="19">
        <v>1600</v>
      </c>
      <c r="G130" s="27">
        <f t="shared" si="7"/>
        <v>19200</v>
      </c>
      <c r="H130" s="27">
        <f t="shared" si="8"/>
        <v>1600</v>
      </c>
      <c r="I130" s="27">
        <v>460</v>
      </c>
      <c r="J130" s="45">
        <v>0</v>
      </c>
      <c r="K130" s="45">
        <v>0</v>
      </c>
      <c r="L130" s="28">
        <v>0</v>
      </c>
    </row>
    <row r="131" spans="1:12" x14ac:dyDescent="0.25">
      <c r="A131" s="26">
        <v>130</v>
      </c>
      <c r="B131" s="34" t="s">
        <v>77</v>
      </c>
      <c r="C131" s="16" t="s">
        <v>40</v>
      </c>
      <c r="D131" s="41" t="s">
        <v>51</v>
      </c>
      <c r="E131" s="15" t="s">
        <v>390</v>
      </c>
      <c r="F131" s="19">
        <f>53.3333333333333*30</f>
        <v>1599.9999999999991</v>
      </c>
      <c r="G131" s="27">
        <f t="shared" ref="G131:G191" si="10">F131*12</f>
        <v>19199.999999999989</v>
      </c>
      <c r="H131" s="27">
        <f t="shared" ref="H131:H191" si="11">F131</f>
        <v>1599.9999999999991</v>
      </c>
      <c r="I131" s="27">
        <v>460</v>
      </c>
      <c r="J131" s="45">
        <v>0</v>
      </c>
      <c r="K131" s="45">
        <v>0</v>
      </c>
      <c r="L131" s="28">
        <v>0</v>
      </c>
    </row>
    <row r="132" spans="1:12" x14ac:dyDescent="0.25">
      <c r="A132" s="26">
        <v>131</v>
      </c>
      <c r="B132" s="35" t="s">
        <v>133</v>
      </c>
      <c r="C132" s="16" t="s">
        <v>172</v>
      </c>
      <c r="D132" s="41" t="s">
        <v>294</v>
      </c>
      <c r="E132" s="15" t="s">
        <v>382</v>
      </c>
      <c r="F132" s="18">
        <v>490</v>
      </c>
      <c r="G132" s="27">
        <f t="shared" si="10"/>
        <v>5880</v>
      </c>
      <c r="H132" s="27">
        <f t="shared" si="11"/>
        <v>490</v>
      </c>
      <c r="I132" s="27">
        <v>460</v>
      </c>
      <c r="J132" s="45">
        <v>0</v>
      </c>
      <c r="K132" s="45">
        <v>0</v>
      </c>
      <c r="L132" s="28">
        <f t="shared" ref="L132:L162" si="12">J132</f>
        <v>0</v>
      </c>
    </row>
    <row r="133" spans="1:12" x14ac:dyDescent="0.25">
      <c r="A133" s="26">
        <v>132</v>
      </c>
      <c r="B133" s="35" t="s">
        <v>133</v>
      </c>
      <c r="C133" s="16" t="s">
        <v>172</v>
      </c>
      <c r="D133" s="41" t="s">
        <v>291</v>
      </c>
      <c r="E133" s="15" t="s">
        <v>382</v>
      </c>
      <c r="F133" s="18">
        <v>490</v>
      </c>
      <c r="G133" s="27">
        <f t="shared" si="10"/>
        <v>5880</v>
      </c>
      <c r="H133" s="27">
        <f t="shared" si="11"/>
        <v>490</v>
      </c>
      <c r="I133" s="27">
        <v>460</v>
      </c>
      <c r="J133" s="45">
        <v>0</v>
      </c>
      <c r="K133" s="45">
        <v>0</v>
      </c>
      <c r="L133" s="28">
        <f t="shared" si="12"/>
        <v>0</v>
      </c>
    </row>
    <row r="134" spans="1:12" x14ac:dyDescent="0.25">
      <c r="A134" s="26">
        <v>133</v>
      </c>
      <c r="B134" s="35" t="s">
        <v>133</v>
      </c>
      <c r="C134" s="16" t="s">
        <v>172</v>
      </c>
      <c r="D134" s="41" t="s">
        <v>290</v>
      </c>
      <c r="E134" s="15" t="s">
        <v>382</v>
      </c>
      <c r="F134" s="18">
        <v>490</v>
      </c>
      <c r="G134" s="27">
        <f t="shared" si="10"/>
        <v>5880</v>
      </c>
      <c r="H134" s="27">
        <f t="shared" si="11"/>
        <v>490</v>
      </c>
      <c r="I134" s="27">
        <v>460</v>
      </c>
      <c r="J134" s="45">
        <v>0</v>
      </c>
      <c r="K134" s="45">
        <v>0</v>
      </c>
      <c r="L134" s="28">
        <f t="shared" si="12"/>
        <v>0</v>
      </c>
    </row>
    <row r="135" spans="1:12" x14ac:dyDescent="0.25">
      <c r="A135" s="26">
        <v>134</v>
      </c>
      <c r="B135" s="35" t="s">
        <v>133</v>
      </c>
      <c r="C135" s="16" t="s">
        <v>172</v>
      </c>
      <c r="D135" s="41" t="s">
        <v>289</v>
      </c>
      <c r="E135" s="15" t="s">
        <v>382</v>
      </c>
      <c r="F135" s="18">
        <v>490</v>
      </c>
      <c r="G135" s="27">
        <f t="shared" si="10"/>
        <v>5880</v>
      </c>
      <c r="H135" s="27">
        <f t="shared" si="11"/>
        <v>490</v>
      </c>
      <c r="I135" s="27">
        <v>460</v>
      </c>
      <c r="J135" s="45">
        <v>0</v>
      </c>
      <c r="K135" s="45">
        <v>0</v>
      </c>
      <c r="L135" s="28">
        <f t="shared" si="12"/>
        <v>0</v>
      </c>
    </row>
    <row r="136" spans="1:12" x14ac:dyDescent="0.25">
      <c r="A136" s="26">
        <v>135</v>
      </c>
      <c r="B136" s="35" t="s">
        <v>133</v>
      </c>
      <c r="C136" s="16" t="s">
        <v>172</v>
      </c>
      <c r="D136" s="41" t="s">
        <v>288</v>
      </c>
      <c r="E136" s="15" t="s">
        <v>382</v>
      </c>
      <c r="F136" s="18">
        <v>490</v>
      </c>
      <c r="G136" s="27">
        <f t="shared" si="10"/>
        <v>5880</v>
      </c>
      <c r="H136" s="27">
        <f t="shared" si="11"/>
        <v>490</v>
      </c>
      <c r="I136" s="27">
        <v>460</v>
      </c>
      <c r="J136" s="45">
        <v>0</v>
      </c>
      <c r="K136" s="45">
        <v>0</v>
      </c>
      <c r="L136" s="28">
        <f t="shared" si="12"/>
        <v>0</v>
      </c>
    </row>
    <row r="137" spans="1:12" x14ac:dyDescent="0.25">
      <c r="A137" s="26">
        <v>136</v>
      </c>
      <c r="B137" s="35" t="s">
        <v>133</v>
      </c>
      <c r="C137" s="16" t="s">
        <v>172</v>
      </c>
      <c r="D137" s="41" t="s">
        <v>286</v>
      </c>
      <c r="E137" s="15" t="s">
        <v>382</v>
      </c>
      <c r="F137" s="18">
        <v>490</v>
      </c>
      <c r="G137" s="27">
        <f t="shared" si="10"/>
        <v>5880</v>
      </c>
      <c r="H137" s="27">
        <f t="shared" si="11"/>
        <v>490</v>
      </c>
      <c r="I137" s="27">
        <v>460</v>
      </c>
      <c r="J137" s="45">
        <v>0</v>
      </c>
      <c r="K137" s="45">
        <v>0</v>
      </c>
      <c r="L137" s="28">
        <f t="shared" si="12"/>
        <v>0</v>
      </c>
    </row>
    <row r="138" spans="1:12" x14ac:dyDescent="0.25">
      <c r="A138" s="26">
        <v>137</v>
      </c>
      <c r="B138" s="35" t="s">
        <v>133</v>
      </c>
      <c r="C138" s="16" t="s">
        <v>172</v>
      </c>
      <c r="D138" s="41" t="s">
        <v>284</v>
      </c>
      <c r="E138" s="15" t="s">
        <v>382</v>
      </c>
      <c r="F138" s="18">
        <v>490</v>
      </c>
      <c r="G138" s="27">
        <f t="shared" si="10"/>
        <v>5880</v>
      </c>
      <c r="H138" s="27">
        <f t="shared" si="11"/>
        <v>490</v>
      </c>
      <c r="I138" s="27">
        <v>460</v>
      </c>
      <c r="J138" s="45">
        <v>0</v>
      </c>
      <c r="K138" s="45">
        <v>0</v>
      </c>
      <c r="L138" s="28">
        <f t="shared" si="12"/>
        <v>0</v>
      </c>
    </row>
    <row r="139" spans="1:12" x14ac:dyDescent="0.25">
      <c r="A139" s="26">
        <v>138</v>
      </c>
      <c r="B139" s="35" t="s">
        <v>133</v>
      </c>
      <c r="C139" s="16" t="s">
        <v>172</v>
      </c>
      <c r="D139" s="41" t="s">
        <v>282</v>
      </c>
      <c r="E139" s="15" t="s">
        <v>382</v>
      </c>
      <c r="F139" s="18">
        <v>490</v>
      </c>
      <c r="G139" s="27">
        <f t="shared" si="10"/>
        <v>5880</v>
      </c>
      <c r="H139" s="27">
        <f t="shared" si="11"/>
        <v>490</v>
      </c>
      <c r="I139" s="27">
        <v>460</v>
      </c>
      <c r="J139" s="45">
        <v>0</v>
      </c>
      <c r="K139" s="45">
        <v>0</v>
      </c>
      <c r="L139" s="28">
        <f t="shared" si="12"/>
        <v>0</v>
      </c>
    </row>
    <row r="140" spans="1:12" x14ac:dyDescent="0.25">
      <c r="A140" s="26">
        <v>139</v>
      </c>
      <c r="B140" s="35" t="s">
        <v>133</v>
      </c>
      <c r="C140" s="16" t="s">
        <v>172</v>
      </c>
      <c r="D140" s="41" t="s">
        <v>275</v>
      </c>
      <c r="E140" s="15" t="s">
        <v>382</v>
      </c>
      <c r="F140" s="18">
        <v>490</v>
      </c>
      <c r="G140" s="27">
        <f t="shared" si="10"/>
        <v>5880</v>
      </c>
      <c r="H140" s="27">
        <f t="shared" si="11"/>
        <v>490</v>
      </c>
      <c r="I140" s="27">
        <v>460</v>
      </c>
      <c r="J140" s="45">
        <v>0</v>
      </c>
      <c r="K140" s="45">
        <v>0</v>
      </c>
      <c r="L140" s="28">
        <f t="shared" si="12"/>
        <v>0</v>
      </c>
    </row>
    <row r="141" spans="1:12" x14ac:dyDescent="0.25">
      <c r="A141" s="26">
        <v>140</v>
      </c>
      <c r="B141" s="35" t="s">
        <v>133</v>
      </c>
      <c r="C141" s="16" t="s">
        <v>172</v>
      </c>
      <c r="D141" s="41" t="s">
        <v>274</v>
      </c>
      <c r="E141" s="15" t="s">
        <v>382</v>
      </c>
      <c r="F141" s="18">
        <v>490</v>
      </c>
      <c r="G141" s="27">
        <f t="shared" si="10"/>
        <v>5880</v>
      </c>
      <c r="H141" s="27">
        <f t="shared" si="11"/>
        <v>490</v>
      </c>
      <c r="I141" s="27">
        <v>460</v>
      </c>
      <c r="J141" s="45">
        <v>0</v>
      </c>
      <c r="K141" s="45">
        <v>0</v>
      </c>
      <c r="L141" s="28">
        <f t="shared" si="12"/>
        <v>0</v>
      </c>
    </row>
    <row r="142" spans="1:12" x14ac:dyDescent="0.25">
      <c r="A142" s="26">
        <v>141</v>
      </c>
      <c r="B142" s="35" t="s">
        <v>133</v>
      </c>
      <c r="C142" s="16" t="s">
        <v>172</v>
      </c>
      <c r="D142" s="41" t="s">
        <v>273</v>
      </c>
      <c r="E142" s="15" t="s">
        <v>382</v>
      </c>
      <c r="F142" s="18">
        <v>490</v>
      </c>
      <c r="G142" s="27">
        <f t="shared" si="10"/>
        <v>5880</v>
      </c>
      <c r="H142" s="27">
        <f t="shared" si="11"/>
        <v>490</v>
      </c>
      <c r="I142" s="27">
        <v>460</v>
      </c>
      <c r="J142" s="45">
        <v>0</v>
      </c>
      <c r="K142" s="45">
        <v>0</v>
      </c>
      <c r="L142" s="28">
        <f t="shared" si="12"/>
        <v>0</v>
      </c>
    </row>
    <row r="143" spans="1:12" x14ac:dyDescent="0.25">
      <c r="A143" s="26">
        <v>142</v>
      </c>
      <c r="B143" s="35" t="s">
        <v>133</v>
      </c>
      <c r="C143" s="16" t="s">
        <v>172</v>
      </c>
      <c r="D143" s="41" t="s">
        <v>210</v>
      </c>
      <c r="E143" s="15" t="s">
        <v>382</v>
      </c>
      <c r="F143" s="18">
        <v>490</v>
      </c>
      <c r="G143" s="27">
        <f t="shared" si="10"/>
        <v>5880</v>
      </c>
      <c r="H143" s="27">
        <f t="shared" si="11"/>
        <v>490</v>
      </c>
      <c r="I143" s="27">
        <v>460</v>
      </c>
      <c r="J143" s="45">
        <v>0</v>
      </c>
      <c r="K143" s="45">
        <v>0</v>
      </c>
      <c r="L143" s="28">
        <f t="shared" si="12"/>
        <v>0</v>
      </c>
    </row>
    <row r="144" spans="1:12" x14ac:dyDescent="0.25">
      <c r="A144" s="26">
        <v>143</v>
      </c>
      <c r="B144" s="35" t="s">
        <v>135</v>
      </c>
      <c r="C144" s="16" t="s">
        <v>172</v>
      </c>
      <c r="D144" s="41" t="s">
        <v>292</v>
      </c>
      <c r="E144" s="15" t="s">
        <v>382</v>
      </c>
      <c r="F144" s="18">
        <v>490</v>
      </c>
      <c r="G144" s="27">
        <f t="shared" si="10"/>
        <v>5880</v>
      </c>
      <c r="H144" s="27">
        <f t="shared" si="11"/>
        <v>490</v>
      </c>
      <c r="I144" s="27">
        <v>460</v>
      </c>
      <c r="J144" s="45">
        <v>0</v>
      </c>
      <c r="K144" s="45">
        <v>0</v>
      </c>
      <c r="L144" s="28">
        <f t="shared" si="12"/>
        <v>0</v>
      </c>
    </row>
    <row r="145" spans="1:12" x14ac:dyDescent="0.25">
      <c r="A145" s="26">
        <v>144</v>
      </c>
      <c r="B145" s="35" t="s">
        <v>155</v>
      </c>
      <c r="C145" s="16" t="s">
        <v>172</v>
      </c>
      <c r="D145" s="41" t="s">
        <v>227</v>
      </c>
      <c r="E145" s="15" t="s">
        <v>382</v>
      </c>
      <c r="F145" s="18">
        <v>490</v>
      </c>
      <c r="G145" s="27">
        <f t="shared" si="10"/>
        <v>5880</v>
      </c>
      <c r="H145" s="27">
        <f t="shared" si="11"/>
        <v>490</v>
      </c>
      <c r="I145" s="27">
        <v>460</v>
      </c>
      <c r="J145" s="45">
        <v>0</v>
      </c>
      <c r="K145" s="45">
        <v>0</v>
      </c>
      <c r="L145" s="28">
        <f t="shared" si="12"/>
        <v>0</v>
      </c>
    </row>
    <row r="146" spans="1:12" x14ac:dyDescent="0.25">
      <c r="A146" s="26">
        <v>145</v>
      </c>
      <c r="B146" s="35" t="s">
        <v>155</v>
      </c>
      <c r="C146" s="16" t="s">
        <v>172</v>
      </c>
      <c r="D146" s="41" t="s">
        <v>211</v>
      </c>
      <c r="E146" s="15" t="s">
        <v>382</v>
      </c>
      <c r="F146" s="18">
        <v>490</v>
      </c>
      <c r="G146" s="27">
        <f t="shared" si="10"/>
        <v>5880</v>
      </c>
      <c r="H146" s="27">
        <f t="shared" si="11"/>
        <v>490</v>
      </c>
      <c r="I146" s="27">
        <v>460</v>
      </c>
      <c r="J146" s="45">
        <v>0</v>
      </c>
      <c r="K146" s="45">
        <v>0</v>
      </c>
      <c r="L146" s="28">
        <f t="shared" si="12"/>
        <v>0</v>
      </c>
    </row>
    <row r="147" spans="1:12" x14ac:dyDescent="0.25">
      <c r="A147" s="26">
        <v>146</v>
      </c>
      <c r="B147" s="35" t="s">
        <v>155</v>
      </c>
      <c r="C147" s="16" t="s">
        <v>172</v>
      </c>
      <c r="D147" s="41" t="s">
        <v>208</v>
      </c>
      <c r="E147" s="15" t="s">
        <v>382</v>
      </c>
      <c r="F147" s="18">
        <v>490</v>
      </c>
      <c r="G147" s="27">
        <f t="shared" si="10"/>
        <v>5880</v>
      </c>
      <c r="H147" s="27">
        <f t="shared" si="11"/>
        <v>490</v>
      </c>
      <c r="I147" s="27">
        <v>460</v>
      </c>
      <c r="J147" s="45">
        <v>0</v>
      </c>
      <c r="K147" s="45">
        <v>0</v>
      </c>
      <c r="L147" s="28">
        <f t="shared" si="12"/>
        <v>0</v>
      </c>
    </row>
    <row r="148" spans="1:12" x14ac:dyDescent="0.25">
      <c r="A148" s="26">
        <v>147</v>
      </c>
      <c r="B148" s="35" t="s">
        <v>155</v>
      </c>
      <c r="C148" s="16" t="s">
        <v>172</v>
      </c>
      <c r="D148" s="41" t="s">
        <v>206</v>
      </c>
      <c r="E148" s="15" t="s">
        <v>382</v>
      </c>
      <c r="F148" s="18">
        <v>490</v>
      </c>
      <c r="G148" s="27">
        <f t="shared" si="10"/>
        <v>5880</v>
      </c>
      <c r="H148" s="27">
        <f t="shared" si="11"/>
        <v>490</v>
      </c>
      <c r="I148" s="27">
        <v>460</v>
      </c>
      <c r="J148" s="45">
        <v>0</v>
      </c>
      <c r="K148" s="45">
        <v>0</v>
      </c>
      <c r="L148" s="28">
        <f t="shared" si="12"/>
        <v>0</v>
      </c>
    </row>
    <row r="149" spans="1:12" x14ac:dyDescent="0.25">
      <c r="A149" s="26">
        <v>148</v>
      </c>
      <c r="B149" s="35" t="s">
        <v>155</v>
      </c>
      <c r="C149" s="16" t="s">
        <v>172</v>
      </c>
      <c r="D149" s="41" t="s">
        <v>205</v>
      </c>
      <c r="E149" s="15" t="s">
        <v>382</v>
      </c>
      <c r="F149" s="18">
        <v>490</v>
      </c>
      <c r="G149" s="27">
        <f t="shared" si="10"/>
        <v>5880</v>
      </c>
      <c r="H149" s="27">
        <f t="shared" si="11"/>
        <v>490</v>
      </c>
      <c r="I149" s="27">
        <v>460</v>
      </c>
      <c r="J149" s="45">
        <v>0</v>
      </c>
      <c r="K149" s="45">
        <v>0</v>
      </c>
      <c r="L149" s="28">
        <f t="shared" si="12"/>
        <v>0</v>
      </c>
    </row>
    <row r="150" spans="1:12" x14ac:dyDescent="0.25">
      <c r="A150" s="26">
        <v>149</v>
      </c>
      <c r="B150" s="35" t="s">
        <v>155</v>
      </c>
      <c r="C150" s="16" t="s">
        <v>172</v>
      </c>
      <c r="D150" s="41" t="s">
        <v>204</v>
      </c>
      <c r="E150" s="15" t="s">
        <v>382</v>
      </c>
      <c r="F150" s="18">
        <v>490</v>
      </c>
      <c r="G150" s="27">
        <f t="shared" si="10"/>
        <v>5880</v>
      </c>
      <c r="H150" s="27">
        <f t="shared" si="11"/>
        <v>490</v>
      </c>
      <c r="I150" s="27">
        <v>460</v>
      </c>
      <c r="J150" s="45">
        <v>0</v>
      </c>
      <c r="K150" s="45">
        <v>0</v>
      </c>
      <c r="L150" s="28">
        <f t="shared" si="12"/>
        <v>0</v>
      </c>
    </row>
    <row r="151" spans="1:12" x14ac:dyDescent="0.25">
      <c r="A151" s="26">
        <v>150</v>
      </c>
      <c r="B151" s="35" t="s">
        <v>155</v>
      </c>
      <c r="C151" s="16" t="s">
        <v>172</v>
      </c>
      <c r="D151" s="41" t="s">
        <v>203</v>
      </c>
      <c r="E151" s="15" t="s">
        <v>382</v>
      </c>
      <c r="F151" s="18">
        <v>490</v>
      </c>
      <c r="G151" s="27">
        <f t="shared" si="10"/>
        <v>5880</v>
      </c>
      <c r="H151" s="27">
        <f t="shared" si="11"/>
        <v>490</v>
      </c>
      <c r="I151" s="27">
        <v>460</v>
      </c>
      <c r="J151" s="45">
        <v>0</v>
      </c>
      <c r="K151" s="45">
        <v>0</v>
      </c>
      <c r="L151" s="28">
        <f t="shared" si="12"/>
        <v>0</v>
      </c>
    </row>
    <row r="152" spans="1:12" x14ac:dyDescent="0.25">
      <c r="A152" s="26">
        <v>151</v>
      </c>
      <c r="B152" s="35" t="s">
        <v>155</v>
      </c>
      <c r="C152" s="16" t="s">
        <v>172</v>
      </c>
      <c r="D152" s="41" t="s">
        <v>202</v>
      </c>
      <c r="E152" s="15" t="s">
        <v>382</v>
      </c>
      <c r="F152" s="18">
        <v>490</v>
      </c>
      <c r="G152" s="27">
        <f t="shared" si="10"/>
        <v>5880</v>
      </c>
      <c r="H152" s="27">
        <f t="shared" si="11"/>
        <v>490</v>
      </c>
      <c r="I152" s="27">
        <v>460</v>
      </c>
      <c r="J152" s="45">
        <v>0</v>
      </c>
      <c r="K152" s="45">
        <v>0</v>
      </c>
      <c r="L152" s="28">
        <f t="shared" si="12"/>
        <v>0</v>
      </c>
    </row>
    <row r="153" spans="1:12" x14ac:dyDescent="0.25">
      <c r="A153" s="26">
        <v>152</v>
      </c>
      <c r="B153" s="35" t="s">
        <v>155</v>
      </c>
      <c r="C153" s="16" t="s">
        <v>172</v>
      </c>
      <c r="D153" s="41" t="s">
        <v>197</v>
      </c>
      <c r="E153" s="15" t="s">
        <v>382</v>
      </c>
      <c r="F153" s="18">
        <v>490</v>
      </c>
      <c r="G153" s="27">
        <f t="shared" si="10"/>
        <v>5880</v>
      </c>
      <c r="H153" s="27">
        <f t="shared" si="11"/>
        <v>490</v>
      </c>
      <c r="I153" s="27">
        <v>460</v>
      </c>
      <c r="J153" s="45">
        <v>0</v>
      </c>
      <c r="K153" s="45">
        <v>0</v>
      </c>
      <c r="L153" s="28">
        <f t="shared" si="12"/>
        <v>0</v>
      </c>
    </row>
    <row r="154" spans="1:12" x14ac:dyDescent="0.25">
      <c r="A154" s="26">
        <v>153</v>
      </c>
      <c r="B154" s="35" t="s">
        <v>155</v>
      </c>
      <c r="C154" s="16" t="s">
        <v>172</v>
      </c>
      <c r="D154" s="41" t="s">
        <v>194</v>
      </c>
      <c r="E154" s="15" t="s">
        <v>382</v>
      </c>
      <c r="F154" s="18">
        <v>490</v>
      </c>
      <c r="G154" s="27">
        <f t="shared" si="10"/>
        <v>5880</v>
      </c>
      <c r="H154" s="27">
        <f t="shared" si="11"/>
        <v>490</v>
      </c>
      <c r="I154" s="27">
        <v>460</v>
      </c>
      <c r="J154" s="45">
        <v>0</v>
      </c>
      <c r="K154" s="45">
        <v>0</v>
      </c>
      <c r="L154" s="28">
        <f t="shared" si="12"/>
        <v>0</v>
      </c>
    </row>
    <row r="155" spans="1:12" x14ac:dyDescent="0.25">
      <c r="A155" s="26">
        <v>154</v>
      </c>
      <c r="B155" s="35" t="s">
        <v>155</v>
      </c>
      <c r="C155" s="16" t="s">
        <v>172</v>
      </c>
      <c r="D155" s="41" t="s">
        <v>186</v>
      </c>
      <c r="E155" s="15" t="s">
        <v>382</v>
      </c>
      <c r="F155" s="18">
        <v>490</v>
      </c>
      <c r="G155" s="27">
        <f t="shared" si="10"/>
        <v>5880</v>
      </c>
      <c r="H155" s="27">
        <f t="shared" si="11"/>
        <v>490</v>
      </c>
      <c r="I155" s="27">
        <v>460</v>
      </c>
      <c r="J155" s="45">
        <v>0</v>
      </c>
      <c r="K155" s="45">
        <v>0</v>
      </c>
      <c r="L155" s="28">
        <f t="shared" si="12"/>
        <v>0</v>
      </c>
    </row>
    <row r="156" spans="1:12" x14ac:dyDescent="0.25">
      <c r="A156" s="26">
        <v>155</v>
      </c>
      <c r="B156" s="35" t="s">
        <v>155</v>
      </c>
      <c r="C156" s="16" t="s">
        <v>172</v>
      </c>
      <c r="D156" s="41" t="s">
        <v>181</v>
      </c>
      <c r="E156" s="15" t="s">
        <v>382</v>
      </c>
      <c r="F156" s="18">
        <v>490</v>
      </c>
      <c r="G156" s="27">
        <f t="shared" si="10"/>
        <v>5880</v>
      </c>
      <c r="H156" s="27">
        <f t="shared" si="11"/>
        <v>490</v>
      </c>
      <c r="I156" s="27">
        <v>460</v>
      </c>
      <c r="J156" s="45">
        <v>0</v>
      </c>
      <c r="K156" s="45">
        <v>0</v>
      </c>
      <c r="L156" s="28">
        <f t="shared" si="12"/>
        <v>0</v>
      </c>
    </row>
    <row r="157" spans="1:12" x14ac:dyDescent="0.25">
      <c r="A157" s="26">
        <v>156</v>
      </c>
      <c r="B157" s="35" t="s">
        <v>138</v>
      </c>
      <c r="C157" s="16" t="s">
        <v>172</v>
      </c>
      <c r="D157" s="41" t="s">
        <v>281</v>
      </c>
      <c r="E157" s="15" t="s">
        <v>382</v>
      </c>
      <c r="F157" s="18">
        <v>490</v>
      </c>
      <c r="G157" s="27">
        <f t="shared" si="10"/>
        <v>5880</v>
      </c>
      <c r="H157" s="27">
        <f t="shared" si="11"/>
        <v>490</v>
      </c>
      <c r="I157" s="27">
        <v>460</v>
      </c>
      <c r="J157" s="45">
        <v>0</v>
      </c>
      <c r="K157" s="45">
        <v>0</v>
      </c>
      <c r="L157" s="28">
        <f t="shared" si="12"/>
        <v>0</v>
      </c>
    </row>
    <row r="158" spans="1:12" x14ac:dyDescent="0.25">
      <c r="A158" s="26">
        <v>157</v>
      </c>
      <c r="B158" s="35" t="s">
        <v>160</v>
      </c>
      <c r="C158" s="16" t="s">
        <v>172</v>
      </c>
      <c r="D158" s="41" t="s">
        <v>201</v>
      </c>
      <c r="E158" s="15" t="s">
        <v>382</v>
      </c>
      <c r="F158" s="18">
        <v>490</v>
      </c>
      <c r="G158" s="27">
        <f t="shared" si="10"/>
        <v>5880</v>
      </c>
      <c r="H158" s="27">
        <f t="shared" si="11"/>
        <v>490</v>
      </c>
      <c r="I158" s="27">
        <v>460</v>
      </c>
      <c r="J158" s="45">
        <v>0</v>
      </c>
      <c r="K158" s="45">
        <v>0</v>
      </c>
      <c r="L158" s="28">
        <f t="shared" si="12"/>
        <v>0</v>
      </c>
    </row>
    <row r="159" spans="1:12" x14ac:dyDescent="0.25">
      <c r="A159" s="26">
        <v>158</v>
      </c>
      <c r="B159" s="35" t="s">
        <v>160</v>
      </c>
      <c r="C159" s="16" t="s">
        <v>172</v>
      </c>
      <c r="D159" s="41" t="s">
        <v>183</v>
      </c>
      <c r="E159" s="15" t="s">
        <v>382</v>
      </c>
      <c r="F159" s="18">
        <v>490</v>
      </c>
      <c r="G159" s="27">
        <f t="shared" si="10"/>
        <v>5880</v>
      </c>
      <c r="H159" s="27">
        <f t="shared" si="11"/>
        <v>490</v>
      </c>
      <c r="I159" s="27">
        <v>460</v>
      </c>
      <c r="J159" s="45">
        <v>0</v>
      </c>
      <c r="K159" s="45">
        <v>0</v>
      </c>
      <c r="L159" s="28">
        <f t="shared" si="12"/>
        <v>0</v>
      </c>
    </row>
    <row r="160" spans="1:12" x14ac:dyDescent="0.25">
      <c r="A160" s="26">
        <v>159</v>
      </c>
      <c r="B160" s="35" t="s">
        <v>137</v>
      </c>
      <c r="C160" s="16" t="s">
        <v>172</v>
      </c>
      <c r="D160" s="41" t="s">
        <v>285</v>
      </c>
      <c r="E160" s="15" t="s">
        <v>382</v>
      </c>
      <c r="F160" s="18">
        <v>490</v>
      </c>
      <c r="G160" s="27">
        <f t="shared" si="10"/>
        <v>5880</v>
      </c>
      <c r="H160" s="27">
        <f t="shared" si="11"/>
        <v>490</v>
      </c>
      <c r="I160" s="27">
        <v>460</v>
      </c>
      <c r="J160" s="45">
        <v>0</v>
      </c>
      <c r="K160" s="45">
        <v>0</v>
      </c>
      <c r="L160" s="28">
        <f t="shared" si="12"/>
        <v>0</v>
      </c>
    </row>
    <row r="161" spans="1:12" x14ac:dyDescent="0.25">
      <c r="A161" s="26">
        <v>160</v>
      </c>
      <c r="B161" s="35" t="s">
        <v>136</v>
      </c>
      <c r="C161" s="16" t="s">
        <v>172</v>
      </c>
      <c r="D161" s="41" t="s">
        <v>283</v>
      </c>
      <c r="E161" s="15" t="s">
        <v>382</v>
      </c>
      <c r="F161" s="18">
        <v>490</v>
      </c>
      <c r="G161" s="27">
        <f t="shared" si="10"/>
        <v>5880</v>
      </c>
      <c r="H161" s="27">
        <f t="shared" si="11"/>
        <v>490</v>
      </c>
      <c r="I161" s="27">
        <v>460</v>
      </c>
      <c r="J161" s="45">
        <v>0</v>
      </c>
      <c r="K161" s="45">
        <v>0</v>
      </c>
      <c r="L161" s="28">
        <f t="shared" si="12"/>
        <v>0</v>
      </c>
    </row>
    <row r="162" spans="1:12" x14ac:dyDescent="0.25">
      <c r="A162" s="26">
        <v>161</v>
      </c>
      <c r="B162" s="35" t="s">
        <v>136</v>
      </c>
      <c r="C162" s="16" t="s">
        <v>172</v>
      </c>
      <c r="D162" s="41" t="s">
        <v>276</v>
      </c>
      <c r="E162" s="15" t="s">
        <v>382</v>
      </c>
      <c r="F162" s="18">
        <v>490</v>
      </c>
      <c r="G162" s="27">
        <f t="shared" si="10"/>
        <v>5880</v>
      </c>
      <c r="H162" s="27">
        <f t="shared" si="11"/>
        <v>490</v>
      </c>
      <c r="I162" s="27">
        <v>460</v>
      </c>
      <c r="J162" s="45">
        <v>0</v>
      </c>
      <c r="K162" s="45">
        <v>0</v>
      </c>
      <c r="L162" s="28">
        <f t="shared" si="12"/>
        <v>0</v>
      </c>
    </row>
    <row r="163" spans="1:12" x14ac:dyDescent="0.25">
      <c r="A163" s="26">
        <v>162</v>
      </c>
      <c r="B163" s="34" t="s">
        <v>82</v>
      </c>
      <c r="C163" s="16" t="s">
        <v>40</v>
      </c>
      <c r="D163" s="41" t="s">
        <v>349</v>
      </c>
      <c r="E163" s="15" t="s">
        <v>385</v>
      </c>
      <c r="F163" s="19">
        <f>43.7333333333333*30</f>
        <v>1311.9999999999989</v>
      </c>
      <c r="G163" s="27">
        <f t="shared" si="10"/>
        <v>15743.999999999985</v>
      </c>
      <c r="H163" s="27">
        <f t="shared" si="11"/>
        <v>1311.9999999999989</v>
      </c>
      <c r="I163" s="27">
        <v>460</v>
      </c>
      <c r="J163" s="45">
        <v>0</v>
      </c>
      <c r="K163" s="45">
        <v>0</v>
      </c>
      <c r="L163" s="28">
        <v>0</v>
      </c>
    </row>
    <row r="164" spans="1:12" x14ac:dyDescent="0.25">
      <c r="A164" s="26">
        <v>163</v>
      </c>
      <c r="B164" s="34" t="s">
        <v>111</v>
      </c>
      <c r="C164" s="16" t="s">
        <v>40</v>
      </c>
      <c r="D164" s="41" t="s">
        <v>316</v>
      </c>
      <c r="E164" s="15" t="s">
        <v>391</v>
      </c>
      <c r="F164" s="19">
        <f>32.8666666666667*30</f>
        <v>986.00000000000114</v>
      </c>
      <c r="G164" s="27">
        <f t="shared" si="10"/>
        <v>11832.000000000015</v>
      </c>
      <c r="H164" s="27">
        <f t="shared" si="11"/>
        <v>986.00000000000114</v>
      </c>
      <c r="I164" s="27">
        <v>460</v>
      </c>
      <c r="J164" s="45">
        <v>0</v>
      </c>
      <c r="K164" s="45">
        <v>0</v>
      </c>
      <c r="L164" s="28">
        <v>0</v>
      </c>
    </row>
    <row r="165" spans="1:12" x14ac:dyDescent="0.25">
      <c r="A165" s="26">
        <v>164</v>
      </c>
      <c r="B165" s="34" t="s">
        <v>107</v>
      </c>
      <c r="C165" s="16" t="s">
        <v>40</v>
      </c>
      <c r="D165" s="41" t="s">
        <v>318</v>
      </c>
      <c r="E165" s="15" t="s">
        <v>379</v>
      </c>
      <c r="F165" s="19">
        <f>40.4*30</f>
        <v>1212</v>
      </c>
      <c r="G165" s="27">
        <f t="shared" si="10"/>
        <v>14544</v>
      </c>
      <c r="H165" s="27">
        <f t="shared" si="11"/>
        <v>1212</v>
      </c>
      <c r="I165" s="27">
        <v>460</v>
      </c>
      <c r="J165" s="45">
        <v>0</v>
      </c>
      <c r="K165" s="45">
        <v>0</v>
      </c>
      <c r="L165" s="28">
        <v>0</v>
      </c>
    </row>
    <row r="166" spans="1:12" x14ac:dyDescent="0.25">
      <c r="A166" s="26">
        <v>165</v>
      </c>
      <c r="B166" s="34" t="s">
        <v>109</v>
      </c>
      <c r="C166" s="16" t="s">
        <v>40</v>
      </c>
      <c r="D166" s="41" t="s">
        <v>317</v>
      </c>
      <c r="E166" s="15" t="s">
        <v>391</v>
      </c>
      <c r="F166" s="19">
        <f>32.8666666666667*30</f>
        <v>986.00000000000114</v>
      </c>
      <c r="G166" s="27">
        <f t="shared" si="10"/>
        <v>11832.000000000015</v>
      </c>
      <c r="H166" s="27">
        <f t="shared" si="11"/>
        <v>986.00000000000114</v>
      </c>
      <c r="I166" s="27">
        <v>460</v>
      </c>
      <c r="J166" s="45">
        <v>0</v>
      </c>
      <c r="K166" s="45">
        <v>0</v>
      </c>
      <c r="L166" s="28">
        <v>0</v>
      </c>
    </row>
    <row r="167" spans="1:12" x14ac:dyDescent="0.25">
      <c r="A167" s="26">
        <v>166</v>
      </c>
      <c r="B167" s="35" t="s">
        <v>74</v>
      </c>
      <c r="C167" s="16" t="s">
        <v>172</v>
      </c>
      <c r="D167" s="41" t="s">
        <v>361</v>
      </c>
      <c r="E167" s="15" t="s">
        <v>382</v>
      </c>
      <c r="F167" s="18">
        <v>490</v>
      </c>
      <c r="G167" s="27">
        <f t="shared" si="10"/>
        <v>5880</v>
      </c>
      <c r="H167" s="27">
        <f t="shared" si="11"/>
        <v>490</v>
      </c>
      <c r="I167" s="27">
        <v>460</v>
      </c>
      <c r="J167" s="45">
        <v>0</v>
      </c>
      <c r="K167" s="45">
        <v>0</v>
      </c>
      <c r="L167" s="28">
        <f t="shared" ref="L167:L186" si="13">J167</f>
        <v>0</v>
      </c>
    </row>
    <row r="168" spans="1:12" x14ac:dyDescent="0.25">
      <c r="A168" s="26">
        <v>167</v>
      </c>
      <c r="B168" s="35" t="s">
        <v>151</v>
      </c>
      <c r="C168" s="16" t="s">
        <v>172</v>
      </c>
      <c r="D168" s="41" t="s">
        <v>244</v>
      </c>
      <c r="E168" s="15" t="s">
        <v>381</v>
      </c>
      <c r="F168" s="18">
        <v>670</v>
      </c>
      <c r="G168" s="27">
        <f t="shared" si="10"/>
        <v>8040</v>
      </c>
      <c r="H168" s="27">
        <f t="shared" si="11"/>
        <v>670</v>
      </c>
      <c r="I168" s="27">
        <v>460</v>
      </c>
      <c r="J168" s="45">
        <v>202.26</v>
      </c>
      <c r="K168" s="45">
        <v>0</v>
      </c>
      <c r="L168" s="28">
        <f t="shared" si="13"/>
        <v>202.26</v>
      </c>
    </row>
    <row r="169" spans="1:12" x14ac:dyDescent="0.25">
      <c r="A169" s="26">
        <v>168</v>
      </c>
      <c r="B169" s="35" t="s">
        <v>151</v>
      </c>
      <c r="C169" s="16" t="s">
        <v>172</v>
      </c>
      <c r="D169" s="41" t="s">
        <v>243</v>
      </c>
      <c r="E169" s="15" t="s">
        <v>381</v>
      </c>
      <c r="F169" s="18">
        <v>670</v>
      </c>
      <c r="G169" s="27">
        <f t="shared" si="10"/>
        <v>8040</v>
      </c>
      <c r="H169" s="27">
        <f t="shared" si="11"/>
        <v>670</v>
      </c>
      <c r="I169" s="27">
        <v>460</v>
      </c>
      <c r="J169" s="45">
        <v>177.13</v>
      </c>
      <c r="K169" s="45">
        <v>0</v>
      </c>
      <c r="L169" s="28">
        <f t="shared" si="13"/>
        <v>177.13</v>
      </c>
    </row>
    <row r="170" spans="1:12" x14ac:dyDescent="0.25">
      <c r="A170" s="26">
        <v>169</v>
      </c>
      <c r="B170" s="35" t="s">
        <v>151</v>
      </c>
      <c r="C170" s="16" t="s">
        <v>172</v>
      </c>
      <c r="D170" s="41" t="s">
        <v>235</v>
      </c>
      <c r="E170" s="15" t="s">
        <v>381</v>
      </c>
      <c r="F170" s="18">
        <v>670</v>
      </c>
      <c r="G170" s="27">
        <f t="shared" si="10"/>
        <v>8040</v>
      </c>
      <c r="H170" s="27">
        <f t="shared" si="11"/>
        <v>670</v>
      </c>
      <c r="I170" s="27">
        <v>460</v>
      </c>
      <c r="J170" s="45">
        <v>135.81</v>
      </c>
      <c r="K170" s="45">
        <v>0</v>
      </c>
      <c r="L170" s="28">
        <f t="shared" si="13"/>
        <v>135.81</v>
      </c>
    </row>
    <row r="171" spans="1:12" x14ac:dyDescent="0.25">
      <c r="A171" s="26">
        <v>170</v>
      </c>
      <c r="B171" s="35" t="s">
        <v>151</v>
      </c>
      <c r="C171" s="16" t="s">
        <v>172</v>
      </c>
      <c r="D171" s="41" t="s">
        <v>231</v>
      </c>
      <c r="E171" s="15" t="s">
        <v>381</v>
      </c>
      <c r="F171" s="18">
        <v>670</v>
      </c>
      <c r="G171" s="27">
        <f t="shared" si="10"/>
        <v>8040</v>
      </c>
      <c r="H171" s="27">
        <f t="shared" si="11"/>
        <v>670</v>
      </c>
      <c r="I171" s="27">
        <v>460</v>
      </c>
      <c r="J171" s="45">
        <v>0</v>
      </c>
      <c r="K171" s="45">
        <v>0</v>
      </c>
      <c r="L171" s="28">
        <f t="shared" si="13"/>
        <v>0</v>
      </c>
    </row>
    <row r="172" spans="1:12" x14ac:dyDescent="0.25">
      <c r="A172" s="26">
        <v>171</v>
      </c>
      <c r="B172" s="35" t="s">
        <v>151</v>
      </c>
      <c r="C172" s="16" t="s">
        <v>172</v>
      </c>
      <c r="D172" s="41" t="s">
        <v>229</v>
      </c>
      <c r="E172" s="15" t="s">
        <v>381</v>
      </c>
      <c r="F172" s="18">
        <v>670</v>
      </c>
      <c r="G172" s="27">
        <f t="shared" si="10"/>
        <v>8040</v>
      </c>
      <c r="H172" s="27">
        <f t="shared" si="11"/>
        <v>670</v>
      </c>
      <c r="I172" s="27">
        <v>460</v>
      </c>
      <c r="J172" s="45">
        <v>298.3</v>
      </c>
      <c r="K172" s="45">
        <v>0</v>
      </c>
      <c r="L172" s="28">
        <f t="shared" si="13"/>
        <v>298.3</v>
      </c>
    </row>
    <row r="173" spans="1:12" x14ac:dyDescent="0.25">
      <c r="A173" s="26">
        <v>172</v>
      </c>
      <c r="B173" s="35" t="s">
        <v>151</v>
      </c>
      <c r="C173" s="16" t="s">
        <v>172</v>
      </c>
      <c r="D173" s="41" t="s">
        <v>228</v>
      </c>
      <c r="E173" s="15" t="s">
        <v>381</v>
      </c>
      <c r="F173" s="18">
        <v>670</v>
      </c>
      <c r="G173" s="27">
        <f t="shared" si="10"/>
        <v>8040</v>
      </c>
      <c r="H173" s="27">
        <f t="shared" si="11"/>
        <v>670</v>
      </c>
      <c r="I173" s="27">
        <v>460</v>
      </c>
      <c r="J173" s="45">
        <v>412.72</v>
      </c>
      <c r="K173" s="45">
        <v>0</v>
      </c>
      <c r="L173" s="28">
        <f t="shared" si="13"/>
        <v>412.72</v>
      </c>
    </row>
    <row r="174" spans="1:12" x14ac:dyDescent="0.25">
      <c r="A174" s="26">
        <v>173</v>
      </c>
      <c r="B174" s="35" t="s">
        <v>151</v>
      </c>
      <c r="C174" s="16" t="s">
        <v>172</v>
      </c>
      <c r="D174" s="41" t="s">
        <v>225</v>
      </c>
      <c r="E174" s="15" t="s">
        <v>381</v>
      </c>
      <c r="F174" s="18">
        <v>670</v>
      </c>
      <c r="G174" s="27">
        <f t="shared" si="10"/>
        <v>8040</v>
      </c>
      <c r="H174" s="27">
        <f t="shared" si="11"/>
        <v>670</v>
      </c>
      <c r="I174" s="27">
        <v>460</v>
      </c>
      <c r="J174" s="45">
        <v>0</v>
      </c>
      <c r="K174" s="45">
        <v>0</v>
      </c>
      <c r="L174" s="28">
        <f t="shared" si="13"/>
        <v>0</v>
      </c>
    </row>
    <row r="175" spans="1:12" x14ac:dyDescent="0.25">
      <c r="A175" s="26">
        <v>174</v>
      </c>
      <c r="B175" s="35" t="s">
        <v>151</v>
      </c>
      <c r="C175" s="16" t="s">
        <v>172</v>
      </c>
      <c r="D175" s="41" t="s">
        <v>220</v>
      </c>
      <c r="E175" s="15" t="s">
        <v>381</v>
      </c>
      <c r="F175" s="18">
        <v>670</v>
      </c>
      <c r="G175" s="27">
        <f t="shared" si="10"/>
        <v>8040</v>
      </c>
      <c r="H175" s="27">
        <f t="shared" si="11"/>
        <v>670</v>
      </c>
      <c r="I175" s="27">
        <v>460</v>
      </c>
      <c r="J175" s="45">
        <v>327.88</v>
      </c>
      <c r="K175" s="45">
        <v>0</v>
      </c>
      <c r="L175" s="28">
        <f t="shared" si="13"/>
        <v>327.88</v>
      </c>
    </row>
    <row r="176" spans="1:12" x14ac:dyDescent="0.25">
      <c r="A176" s="26">
        <v>175</v>
      </c>
      <c r="B176" s="35" t="s">
        <v>151</v>
      </c>
      <c r="C176" s="16" t="s">
        <v>172</v>
      </c>
      <c r="D176" s="41" t="s">
        <v>198</v>
      </c>
      <c r="E176" s="15" t="s">
        <v>381</v>
      </c>
      <c r="F176" s="18">
        <v>670</v>
      </c>
      <c r="G176" s="27">
        <f t="shared" si="10"/>
        <v>8040</v>
      </c>
      <c r="H176" s="27">
        <f t="shared" si="11"/>
        <v>670</v>
      </c>
      <c r="I176" s="27">
        <v>460</v>
      </c>
      <c r="J176" s="45">
        <v>152.15</v>
      </c>
      <c r="K176" s="45">
        <v>0</v>
      </c>
      <c r="L176" s="28">
        <f t="shared" si="13"/>
        <v>152.15</v>
      </c>
    </row>
    <row r="177" spans="1:12" x14ac:dyDescent="0.25">
      <c r="A177" s="26">
        <v>176</v>
      </c>
      <c r="B177" s="35" t="s">
        <v>151</v>
      </c>
      <c r="C177" s="16" t="s">
        <v>172</v>
      </c>
      <c r="D177" s="41" t="s">
        <v>193</v>
      </c>
      <c r="E177" s="15" t="s">
        <v>381</v>
      </c>
      <c r="F177" s="18">
        <v>670</v>
      </c>
      <c r="G177" s="27">
        <f t="shared" si="10"/>
        <v>8040</v>
      </c>
      <c r="H177" s="27">
        <f t="shared" si="11"/>
        <v>670</v>
      </c>
      <c r="I177" s="27">
        <v>460</v>
      </c>
      <c r="J177" s="45">
        <v>241.6</v>
      </c>
      <c r="K177" s="45">
        <v>0</v>
      </c>
      <c r="L177" s="28">
        <f t="shared" si="13"/>
        <v>241.6</v>
      </c>
    </row>
    <row r="178" spans="1:12" x14ac:dyDescent="0.25">
      <c r="A178" s="26">
        <v>177</v>
      </c>
      <c r="B178" s="35" t="s">
        <v>151</v>
      </c>
      <c r="C178" s="16" t="s">
        <v>172</v>
      </c>
      <c r="D178" s="41" t="s">
        <v>189</v>
      </c>
      <c r="E178" s="15" t="s">
        <v>381</v>
      </c>
      <c r="F178" s="18">
        <v>670</v>
      </c>
      <c r="G178" s="27">
        <f t="shared" si="10"/>
        <v>8040</v>
      </c>
      <c r="H178" s="27">
        <f t="shared" si="11"/>
        <v>670</v>
      </c>
      <c r="I178" s="27">
        <v>460</v>
      </c>
      <c r="J178" s="45">
        <v>457.69</v>
      </c>
      <c r="K178" s="45">
        <v>0</v>
      </c>
      <c r="L178" s="28">
        <f t="shared" si="13"/>
        <v>457.69</v>
      </c>
    </row>
    <row r="179" spans="1:12" x14ac:dyDescent="0.25">
      <c r="A179" s="26">
        <v>178</v>
      </c>
      <c r="B179" s="35" t="s">
        <v>151</v>
      </c>
      <c r="C179" s="16" t="s">
        <v>172</v>
      </c>
      <c r="D179" s="41" t="s">
        <v>178</v>
      </c>
      <c r="E179" s="15" t="s">
        <v>381</v>
      </c>
      <c r="F179" s="18">
        <v>670</v>
      </c>
      <c r="G179" s="27">
        <f t="shared" si="10"/>
        <v>8040</v>
      </c>
      <c r="H179" s="27">
        <f t="shared" si="11"/>
        <v>670</v>
      </c>
      <c r="I179" s="27">
        <v>460</v>
      </c>
      <c r="J179" s="45">
        <v>48.85</v>
      </c>
      <c r="K179" s="45">
        <v>0</v>
      </c>
      <c r="L179" s="28">
        <f t="shared" si="13"/>
        <v>48.85</v>
      </c>
    </row>
    <row r="180" spans="1:12" x14ac:dyDescent="0.25">
      <c r="A180" s="26">
        <v>179</v>
      </c>
      <c r="B180" s="35" t="s">
        <v>151</v>
      </c>
      <c r="C180" s="16" t="s">
        <v>172</v>
      </c>
      <c r="D180" s="41" t="s">
        <v>177</v>
      </c>
      <c r="E180" s="15" t="s">
        <v>381</v>
      </c>
      <c r="F180" s="18">
        <v>670</v>
      </c>
      <c r="G180" s="27">
        <f t="shared" si="10"/>
        <v>8040</v>
      </c>
      <c r="H180" s="27">
        <f t="shared" si="11"/>
        <v>670</v>
      </c>
      <c r="I180" s="27">
        <v>460</v>
      </c>
      <c r="J180" s="45">
        <v>187.04</v>
      </c>
      <c r="K180" s="45">
        <v>0</v>
      </c>
      <c r="L180" s="28">
        <f t="shared" si="13"/>
        <v>187.04</v>
      </c>
    </row>
    <row r="181" spans="1:12" x14ac:dyDescent="0.25">
      <c r="A181" s="26">
        <v>180</v>
      </c>
      <c r="B181" s="35" t="s">
        <v>95</v>
      </c>
      <c r="C181" s="16" t="s">
        <v>172</v>
      </c>
      <c r="D181" s="41" t="s">
        <v>336</v>
      </c>
      <c r="E181" s="15" t="s">
        <v>397</v>
      </c>
      <c r="F181" s="18">
        <v>586</v>
      </c>
      <c r="G181" s="27">
        <f t="shared" si="10"/>
        <v>7032</v>
      </c>
      <c r="H181" s="27">
        <f t="shared" si="11"/>
        <v>586</v>
      </c>
      <c r="I181" s="27">
        <v>460</v>
      </c>
      <c r="J181" s="45">
        <v>0</v>
      </c>
      <c r="K181" s="45">
        <v>0</v>
      </c>
      <c r="L181" s="28">
        <f t="shared" si="13"/>
        <v>0</v>
      </c>
    </row>
    <row r="182" spans="1:12" x14ac:dyDescent="0.25">
      <c r="A182" s="26">
        <v>181</v>
      </c>
      <c r="B182" s="35" t="s">
        <v>95</v>
      </c>
      <c r="C182" s="16" t="s">
        <v>172</v>
      </c>
      <c r="D182" s="41" t="s">
        <v>335</v>
      </c>
      <c r="E182" s="15" t="s">
        <v>397</v>
      </c>
      <c r="F182" s="18">
        <v>586</v>
      </c>
      <c r="G182" s="27">
        <f t="shared" si="10"/>
        <v>7032</v>
      </c>
      <c r="H182" s="27">
        <f t="shared" si="11"/>
        <v>586</v>
      </c>
      <c r="I182" s="27">
        <v>460</v>
      </c>
      <c r="J182" s="45">
        <v>0</v>
      </c>
      <c r="K182" s="45">
        <v>0</v>
      </c>
      <c r="L182" s="28">
        <f t="shared" si="13"/>
        <v>0</v>
      </c>
    </row>
    <row r="183" spans="1:12" x14ac:dyDescent="0.25">
      <c r="A183" s="26">
        <v>182</v>
      </c>
      <c r="B183" s="35" t="s">
        <v>95</v>
      </c>
      <c r="C183" s="16" t="s">
        <v>172</v>
      </c>
      <c r="D183" s="41" t="s">
        <v>334</v>
      </c>
      <c r="E183" s="15" t="s">
        <v>397</v>
      </c>
      <c r="F183" s="18">
        <v>586</v>
      </c>
      <c r="G183" s="27">
        <f t="shared" si="10"/>
        <v>7032</v>
      </c>
      <c r="H183" s="27">
        <f t="shared" si="11"/>
        <v>586</v>
      </c>
      <c r="I183" s="27">
        <v>460</v>
      </c>
      <c r="J183" s="45">
        <v>0</v>
      </c>
      <c r="K183" s="45">
        <v>0</v>
      </c>
      <c r="L183" s="28">
        <f t="shared" si="13"/>
        <v>0</v>
      </c>
    </row>
    <row r="184" spans="1:12" x14ac:dyDescent="0.25">
      <c r="A184" s="26">
        <v>183</v>
      </c>
      <c r="B184" s="35" t="s">
        <v>95</v>
      </c>
      <c r="C184" s="16" t="s">
        <v>172</v>
      </c>
      <c r="D184" s="41" t="s">
        <v>333</v>
      </c>
      <c r="E184" s="15" t="s">
        <v>397</v>
      </c>
      <c r="F184" s="18">
        <v>586</v>
      </c>
      <c r="G184" s="27">
        <f t="shared" si="10"/>
        <v>7032</v>
      </c>
      <c r="H184" s="27">
        <f t="shared" si="11"/>
        <v>586</v>
      </c>
      <c r="I184" s="27">
        <v>460</v>
      </c>
      <c r="J184" s="45">
        <v>0</v>
      </c>
      <c r="K184" s="45">
        <v>0</v>
      </c>
      <c r="L184" s="28">
        <f t="shared" si="13"/>
        <v>0</v>
      </c>
    </row>
    <row r="185" spans="1:12" x14ac:dyDescent="0.25">
      <c r="A185" s="26">
        <v>184</v>
      </c>
      <c r="B185" s="35" t="s">
        <v>95</v>
      </c>
      <c r="C185" s="16" t="s">
        <v>172</v>
      </c>
      <c r="D185" s="41" t="s">
        <v>332</v>
      </c>
      <c r="E185" s="15" t="s">
        <v>397</v>
      </c>
      <c r="F185" s="18">
        <v>586</v>
      </c>
      <c r="G185" s="27">
        <f t="shared" si="10"/>
        <v>7032</v>
      </c>
      <c r="H185" s="27">
        <f t="shared" si="11"/>
        <v>586</v>
      </c>
      <c r="I185" s="27">
        <v>460</v>
      </c>
      <c r="J185" s="45">
        <v>0</v>
      </c>
      <c r="K185" s="45">
        <v>0</v>
      </c>
      <c r="L185" s="28">
        <f t="shared" si="13"/>
        <v>0</v>
      </c>
    </row>
    <row r="186" spans="1:12" x14ac:dyDescent="0.25">
      <c r="A186" s="26">
        <v>185</v>
      </c>
      <c r="B186" s="35" t="s">
        <v>95</v>
      </c>
      <c r="C186" s="16" t="s">
        <v>172</v>
      </c>
      <c r="D186" s="41" t="s">
        <v>331</v>
      </c>
      <c r="E186" s="15" t="s">
        <v>397</v>
      </c>
      <c r="F186" s="18">
        <v>586</v>
      </c>
      <c r="G186" s="27">
        <f t="shared" si="10"/>
        <v>7032</v>
      </c>
      <c r="H186" s="27">
        <f t="shared" si="11"/>
        <v>586</v>
      </c>
      <c r="I186" s="27">
        <v>460</v>
      </c>
      <c r="J186" s="45">
        <v>0</v>
      </c>
      <c r="K186" s="45">
        <v>0</v>
      </c>
      <c r="L186" s="28">
        <f t="shared" si="13"/>
        <v>0</v>
      </c>
    </row>
    <row r="187" spans="1:12" x14ac:dyDescent="0.25">
      <c r="A187" s="26">
        <v>186</v>
      </c>
      <c r="B187" s="34" t="s">
        <v>56</v>
      </c>
      <c r="C187" s="16" t="s">
        <v>40</v>
      </c>
      <c r="D187" s="41" t="s">
        <v>376</v>
      </c>
      <c r="E187" s="15" t="s">
        <v>387</v>
      </c>
      <c r="F187" s="18">
        <f>2368/30*30</f>
        <v>2368</v>
      </c>
      <c r="G187" s="27">
        <f t="shared" si="10"/>
        <v>28416</v>
      </c>
      <c r="H187" s="27">
        <f t="shared" si="11"/>
        <v>2368</v>
      </c>
      <c r="I187" s="27">
        <v>460</v>
      </c>
      <c r="J187" s="45">
        <v>0</v>
      </c>
      <c r="K187" s="45">
        <v>0</v>
      </c>
      <c r="L187" s="28">
        <v>0</v>
      </c>
    </row>
    <row r="188" spans="1:12" s="43" customFormat="1" x14ac:dyDescent="0.25">
      <c r="A188" s="26">
        <v>187</v>
      </c>
      <c r="B188" s="34" t="s">
        <v>122</v>
      </c>
      <c r="C188" s="35" t="s">
        <v>40</v>
      </c>
      <c r="D188" s="41" t="s">
        <v>305</v>
      </c>
      <c r="E188" s="41" t="s">
        <v>386</v>
      </c>
      <c r="F188" s="57">
        <v>817</v>
      </c>
      <c r="G188" s="45">
        <f t="shared" si="10"/>
        <v>9804</v>
      </c>
      <c r="H188" s="45">
        <f t="shared" si="11"/>
        <v>817</v>
      </c>
      <c r="I188" s="45">
        <v>460</v>
      </c>
      <c r="J188" s="45">
        <v>0</v>
      </c>
      <c r="K188" s="45">
        <v>0</v>
      </c>
      <c r="L188" s="46">
        <v>0</v>
      </c>
    </row>
    <row r="189" spans="1:12" x14ac:dyDescent="0.25">
      <c r="A189" s="26">
        <v>188</v>
      </c>
      <c r="B189" s="34" t="s">
        <v>108</v>
      </c>
      <c r="C189" s="16" t="s">
        <v>40</v>
      </c>
      <c r="D189" s="41" t="s">
        <v>318</v>
      </c>
      <c r="E189" s="15" t="s">
        <v>391</v>
      </c>
      <c r="F189" s="18">
        <v>986</v>
      </c>
      <c r="G189" s="27">
        <f t="shared" si="10"/>
        <v>11832</v>
      </c>
      <c r="H189" s="27">
        <f t="shared" si="11"/>
        <v>986</v>
      </c>
      <c r="I189" s="27">
        <v>460</v>
      </c>
      <c r="J189" s="45">
        <v>0</v>
      </c>
      <c r="K189" s="45">
        <v>0</v>
      </c>
      <c r="L189" s="28">
        <v>0</v>
      </c>
    </row>
    <row r="190" spans="1:12" x14ac:dyDescent="0.25">
      <c r="A190" s="26">
        <v>189</v>
      </c>
      <c r="B190" s="34" t="s">
        <v>102</v>
      </c>
      <c r="C190" s="16" t="s">
        <v>40</v>
      </c>
      <c r="D190" s="41" t="s">
        <v>323</v>
      </c>
      <c r="E190" s="15" t="s">
        <v>395</v>
      </c>
      <c r="F190" s="18">
        <v>733</v>
      </c>
      <c r="G190" s="27">
        <f t="shared" si="10"/>
        <v>8796</v>
      </c>
      <c r="H190" s="27">
        <f t="shared" si="11"/>
        <v>733</v>
      </c>
      <c r="I190" s="27">
        <v>460</v>
      </c>
      <c r="J190" s="45">
        <v>0</v>
      </c>
      <c r="K190" s="45">
        <v>0</v>
      </c>
      <c r="L190" s="28">
        <v>0</v>
      </c>
    </row>
    <row r="191" spans="1:12" x14ac:dyDescent="0.25">
      <c r="A191" s="26">
        <v>190</v>
      </c>
      <c r="B191" s="34" t="s">
        <v>103</v>
      </c>
      <c r="C191" s="16" t="s">
        <v>40</v>
      </c>
      <c r="D191" s="41" t="s">
        <v>322</v>
      </c>
      <c r="E191" s="15" t="s">
        <v>394</v>
      </c>
      <c r="F191" s="21">
        <f>19.5*30</f>
        <v>585</v>
      </c>
      <c r="G191" s="27">
        <f t="shared" si="10"/>
        <v>7020</v>
      </c>
      <c r="H191" s="27">
        <f t="shared" si="11"/>
        <v>585</v>
      </c>
      <c r="I191" s="27">
        <v>460</v>
      </c>
      <c r="J191" s="45">
        <v>0</v>
      </c>
      <c r="K191" s="45">
        <v>0</v>
      </c>
      <c r="L191" s="28">
        <v>0</v>
      </c>
    </row>
    <row r="192" spans="1:12" x14ac:dyDescent="0.25">
      <c r="A192" s="26">
        <v>191</v>
      </c>
      <c r="B192" s="34" t="s">
        <v>90</v>
      </c>
      <c r="C192" s="16" t="s">
        <v>40</v>
      </c>
      <c r="D192" s="41" t="s">
        <v>342</v>
      </c>
      <c r="E192" s="15" t="s">
        <v>395</v>
      </c>
      <c r="F192" s="21">
        <f>733/30*30</f>
        <v>733</v>
      </c>
      <c r="G192" s="27">
        <f t="shared" ref="G192:G245" si="14">F192*12</f>
        <v>8796</v>
      </c>
      <c r="H192" s="27">
        <f t="shared" ref="H192:H226" si="15">F192</f>
        <v>733</v>
      </c>
      <c r="I192" s="27">
        <v>460</v>
      </c>
      <c r="J192" s="45">
        <v>0</v>
      </c>
      <c r="K192" s="45">
        <v>0</v>
      </c>
      <c r="L192" s="28">
        <v>0</v>
      </c>
    </row>
    <row r="193" spans="1:12" x14ac:dyDescent="0.25">
      <c r="A193" s="26">
        <v>192</v>
      </c>
      <c r="B193" s="34" t="s">
        <v>90</v>
      </c>
      <c r="C193" s="16" t="s">
        <v>40</v>
      </c>
      <c r="D193" s="41" t="s">
        <v>340</v>
      </c>
      <c r="E193" s="15" t="s">
        <v>395</v>
      </c>
      <c r="F193" s="18">
        <f>24.4333333333333*30</f>
        <v>732.99999999999909</v>
      </c>
      <c r="G193" s="27">
        <f t="shared" si="14"/>
        <v>8795.9999999999891</v>
      </c>
      <c r="H193" s="27">
        <f t="shared" si="15"/>
        <v>732.99999999999909</v>
      </c>
      <c r="I193" s="27">
        <v>460</v>
      </c>
      <c r="J193" s="45">
        <v>0</v>
      </c>
      <c r="K193" s="45">
        <v>0</v>
      </c>
      <c r="L193" s="28">
        <v>0</v>
      </c>
    </row>
    <row r="194" spans="1:12" x14ac:dyDescent="0.25">
      <c r="A194" s="26">
        <v>193</v>
      </c>
      <c r="B194" s="34" t="s">
        <v>97</v>
      </c>
      <c r="C194" s="16" t="s">
        <v>40</v>
      </c>
      <c r="D194" s="41" t="s">
        <v>329</v>
      </c>
      <c r="E194" s="15" t="s">
        <v>396</v>
      </c>
      <c r="F194" s="18">
        <v>1920</v>
      </c>
      <c r="G194" s="27">
        <f t="shared" si="14"/>
        <v>23040</v>
      </c>
      <c r="H194" s="27">
        <f t="shared" si="15"/>
        <v>1920</v>
      </c>
      <c r="I194" s="27">
        <v>460</v>
      </c>
      <c r="J194" s="45">
        <v>0</v>
      </c>
      <c r="K194" s="45">
        <v>0</v>
      </c>
      <c r="L194" s="28">
        <v>0</v>
      </c>
    </row>
    <row r="195" spans="1:12" x14ac:dyDescent="0.25">
      <c r="A195" s="26">
        <v>194</v>
      </c>
      <c r="B195" s="34" t="s">
        <v>80</v>
      </c>
      <c r="C195" s="16" t="s">
        <v>40</v>
      </c>
      <c r="D195" s="41" t="s">
        <v>351</v>
      </c>
      <c r="E195" s="15" t="s">
        <v>391</v>
      </c>
      <c r="F195" s="19">
        <f>32.8666666666667*30</f>
        <v>986.00000000000114</v>
      </c>
      <c r="G195" s="27">
        <f t="shared" si="14"/>
        <v>11832.000000000015</v>
      </c>
      <c r="H195" s="27">
        <f t="shared" si="15"/>
        <v>986.00000000000114</v>
      </c>
      <c r="I195" s="27">
        <v>460</v>
      </c>
      <c r="J195" s="45">
        <v>0</v>
      </c>
      <c r="K195" s="45">
        <v>0</v>
      </c>
      <c r="L195" s="28">
        <v>0</v>
      </c>
    </row>
    <row r="196" spans="1:12" x14ac:dyDescent="0.25">
      <c r="A196" s="26">
        <v>195</v>
      </c>
      <c r="B196" s="34" t="s">
        <v>69</v>
      </c>
      <c r="C196" s="16" t="s">
        <v>40</v>
      </c>
      <c r="D196" s="41" t="s">
        <v>368</v>
      </c>
      <c r="E196" s="15" t="s">
        <v>385</v>
      </c>
      <c r="F196" s="18">
        <f>1312/30*30</f>
        <v>1312</v>
      </c>
      <c r="G196" s="27">
        <f t="shared" si="14"/>
        <v>15744</v>
      </c>
      <c r="H196" s="27">
        <f t="shared" si="15"/>
        <v>1312</v>
      </c>
      <c r="I196" s="27">
        <v>460</v>
      </c>
      <c r="J196" s="45">
        <v>0</v>
      </c>
      <c r="K196" s="45">
        <v>0</v>
      </c>
      <c r="L196" s="28">
        <v>0</v>
      </c>
    </row>
    <row r="197" spans="1:12" x14ac:dyDescent="0.25">
      <c r="A197" s="26">
        <v>196</v>
      </c>
      <c r="B197" s="34" t="s">
        <v>55</v>
      </c>
      <c r="C197" s="16" t="s">
        <v>40</v>
      </c>
      <c r="D197" s="41" t="s">
        <v>377</v>
      </c>
      <c r="E197" s="15" t="s">
        <v>386</v>
      </c>
      <c r="F197" s="20">
        <f>817/30*30</f>
        <v>817</v>
      </c>
      <c r="G197" s="27">
        <f t="shared" si="14"/>
        <v>9804</v>
      </c>
      <c r="H197" s="27">
        <f t="shared" si="15"/>
        <v>817</v>
      </c>
      <c r="I197" s="27">
        <v>460</v>
      </c>
      <c r="J197" s="45">
        <v>0</v>
      </c>
      <c r="K197" s="45">
        <v>0</v>
      </c>
      <c r="L197" s="28">
        <v>0</v>
      </c>
    </row>
    <row r="198" spans="1:12" x14ac:dyDescent="0.25">
      <c r="A198" s="26">
        <v>197</v>
      </c>
      <c r="B198" s="34" t="s">
        <v>85</v>
      </c>
      <c r="C198" s="16" t="s">
        <v>40</v>
      </c>
      <c r="D198" s="41" t="s">
        <v>346</v>
      </c>
      <c r="E198" s="15" t="s">
        <v>386</v>
      </c>
      <c r="F198" s="18">
        <f>817/30*30</f>
        <v>817</v>
      </c>
      <c r="G198" s="27">
        <f t="shared" si="14"/>
        <v>9804</v>
      </c>
      <c r="H198" s="27">
        <f t="shared" si="15"/>
        <v>817</v>
      </c>
      <c r="I198" s="27">
        <v>460</v>
      </c>
      <c r="J198" s="45">
        <v>0</v>
      </c>
      <c r="K198" s="45">
        <v>0</v>
      </c>
      <c r="L198" s="28">
        <v>0</v>
      </c>
    </row>
    <row r="199" spans="1:12" x14ac:dyDescent="0.25">
      <c r="A199" s="26">
        <v>198</v>
      </c>
      <c r="B199" s="34" t="s">
        <v>117</v>
      </c>
      <c r="C199" s="16" t="s">
        <v>40</v>
      </c>
      <c r="D199" s="41" t="s">
        <v>310</v>
      </c>
      <c r="E199" s="15" t="s">
        <v>386</v>
      </c>
      <c r="F199" s="18">
        <v>817</v>
      </c>
      <c r="G199" s="27">
        <f t="shared" si="14"/>
        <v>9804</v>
      </c>
      <c r="H199" s="27">
        <f t="shared" si="15"/>
        <v>817</v>
      </c>
      <c r="I199" s="27">
        <v>460</v>
      </c>
      <c r="J199" s="45">
        <v>0</v>
      </c>
      <c r="K199" s="45">
        <v>0</v>
      </c>
      <c r="L199" s="28">
        <v>0</v>
      </c>
    </row>
    <row r="200" spans="1:12" x14ac:dyDescent="0.25">
      <c r="A200" s="26">
        <v>199</v>
      </c>
      <c r="B200" s="34" t="s">
        <v>58</v>
      </c>
      <c r="C200" s="16" t="s">
        <v>40</v>
      </c>
      <c r="D200" s="41" t="s">
        <v>374</v>
      </c>
      <c r="E200" s="15" t="s">
        <v>386</v>
      </c>
      <c r="F200" s="19">
        <f>27.2333333333333*30</f>
        <v>816.99999999999898</v>
      </c>
      <c r="G200" s="27">
        <f t="shared" si="14"/>
        <v>9803.9999999999873</v>
      </c>
      <c r="H200" s="27">
        <f t="shared" si="15"/>
        <v>816.99999999999898</v>
      </c>
      <c r="I200" s="27">
        <v>460</v>
      </c>
      <c r="J200" s="45">
        <v>0</v>
      </c>
      <c r="K200" s="45">
        <v>0</v>
      </c>
      <c r="L200" s="28">
        <v>0</v>
      </c>
    </row>
    <row r="201" spans="1:12" x14ac:dyDescent="0.25">
      <c r="A201" s="26">
        <v>200</v>
      </c>
      <c r="B201" s="34" t="s">
        <v>146</v>
      </c>
      <c r="C201" s="16" t="s">
        <v>40</v>
      </c>
      <c r="D201" s="41" t="s">
        <v>250</v>
      </c>
      <c r="E201" s="15" t="s">
        <v>386</v>
      </c>
      <c r="F201" s="18">
        <v>817</v>
      </c>
      <c r="G201" s="27">
        <f t="shared" si="14"/>
        <v>9804</v>
      </c>
      <c r="H201" s="27">
        <f t="shared" si="15"/>
        <v>817</v>
      </c>
      <c r="I201" s="27">
        <v>460</v>
      </c>
      <c r="J201" s="45">
        <v>0</v>
      </c>
      <c r="K201" s="45">
        <v>0</v>
      </c>
      <c r="L201" s="28">
        <v>0</v>
      </c>
    </row>
    <row r="202" spans="1:12" x14ac:dyDescent="0.25">
      <c r="A202" s="26">
        <v>201</v>
      </c>
      <c r="B202" s="35" t="s">
        <v>157</v>
      </c>
      <c r="C202" s="16" t="s">
        <v>172</v>
      </c>
      <c r="D202" s="41" t="s">
        <v>222</v>
      </c>
      <c r="E202" s="15" t="s">
        <v>380</v>
      </c>
      <c r="F202" s="18">
        <v>520</v>
      </c>
      <c r="G202" s="27">
        <f t="shared" si="14"/>
        <v>6240</v>
      </c>
      <c r="H202" s="27">
        <f t="shared" si="15"/>
        <v>520</v>
      </c>
      <c r="I202" s="27">
        <v>460</v>
      </c>
      <c r="J202" s="45">
        <v>0</v>
      </c>
      <c r="K202" s="45">
        <v>0</v>
      </c>
      <c r="L202" s="28">
        <f>J202</f>
        <v>0</v>
      </c>
    </row>
    <row r="203" spans="1:12" x14ac:dyDescent="0.25">
      <c r="A203" s="26">
        <v>202</v>
      </c>
      <c r="B203" s="35" t="s">
        <v>152</v>
      </c>
      <c r="C203" s="16" t="s">
        <v>172</v>
      </c>
      <c r="D203" s="41" t="s">
        <v>242</v>
      </c>
      <c r="E203" s="15" t="s">
        <v>384</v>
      </c>
      <c r="F203" s="18">
        <v>604</v>
      </c>
      <c r="G203" s="27">
        <f t="shared" si="14"/>
        <v>7248</v>
      </c>
      <c r="H203" s="27">
        <f t="shared" si="15"/>
        <v>604</v>
      </c>
      <c r="I203" s="27">
        <v>460</v>
      </c>
      <c r="J203" s="45">
        <v>40.270000000000003</v>
      </c>
      <c r="K203" s="45">
        <v>0</v>
      </c>
      <c r="L203" s="28">
        <f>J203</f>
        <v>40.270000000000003</v>
      </c>
    </row>
    <row r="204" spans="1:12" x14ac:dyDescent="0.25">
      <c r="A204" s="26">
        <v>203</v>
      </c>
      <c r="B204" s="35" t="s">
        <v>152</v>
      </c>
      <c r="C204" s="16" t="s">
        <v>172</v>
      </c>
      <c r="D204" s="41" t="s">
        <v>221</v>
      </c>
      <c r="E204" s="15" t="s">
        <v>384</v>
      </c>
      <c r="F204" s="18">
        <v>604</v>
      </c>
      <c r="G204" s="27">
        <f t="shared" si="14"/>
        <v>7248</v>
      </c>
      <c r="H204" s="27">
        <f t="shared" si="15"/>
        <v>604</v>
      </c>
      <c r="I204" s="27">
        <v>460</v>
      </c>
      <c r="J204" s="45">
        <v>0</v>
      </c>
      <c r="K204" s="45">
        <v>0</v>
      </c>
      <c r="L204" s="28">
        <f>J204</f>
        <v>0</v>
      </c>
    </row>
    <row r="205" spans="1:12" x14ac:dyDescent="0.25">
      <c r="A205" s="26">
        <v>204</v>
      </c>
      <c r="B205" s="34" t="s">
        <v>99</v>
      </c>
      <c r="C205" s="16" t="s">
        <v>40</v>
      </c>
      <c r="D205" s="41" t="s">
        <v>326</v>
      </c>
      <c r="E205" s="15" t="s">
        <v>395</v>
      </c>
      <c r="F205" s="18">
        <f>24.4333333333333*30</f>
        <v>732.99999999999909</v>
      </c>
      <c r="G205" s="27">
        <f t="shared" si="14"/>
        <v>8795.9999999999891</v>
      </c>
      <c r="H205" s="27">
        <f t="shared" si="15"/>
        <v>732.99999999999909</v>
      </c>
      <c r="I205" s="27">
        <v>460</v>
      </c>
      <c r="J205" s="45">
        <v>0</v>
      </c>
      <c r="K205" s="45">
        <v>0</v>
      </c>
      <c r="L205" s="28">
        <v>0</v>
      </c>
    </row>
    <row r="206" spans="1:12" x14ac:dyDescent="0.25">
      <c r="A206" s="26">
        <v>205</v>
      </c>
      <c r="B206" s="34" t="s">
        <v>110</v>
      </c>
      <c r="C206" s="16" t="s">
        <v>40</v>
      </c>
      <c r="D206" s="41" t="s">
        <v>317</v>
      </c>
      <c r="E206" s="15" t="s">
        <v>386</v>
      </c>
      <c r="F206" s="18">
        <v>817</v>
      </c>
      <c r="G206" s="27">
        <f t="shared" si="14"/>
        <v>9804</v>
      </c>
      <c r="H206" s="27">
        <f t="shared" si="15"/>
        <v>817</v>
      </c>
      <c r="I206" s="27">
        <v>460</v>
      </c>
      <c r="J206" s="45">
        <v>0</v>
      </c>
      <c r="K206" s="45">
        <v>0</v>
      </c>
      <c r="L206" s="28">
        <v>0</v>
      </c>
    </row>
    <row r="207" spans="1:12" x14ac:dyDescent="0.25">
      <c r="A207" s="26">
        <v>206</v>
      </c>
      <c r="B207" s="34" t="s">
        <v>115</v>
      </c>
      <c r="C207" s="16" t="s">
        <v>40</v>
      </c>
      <c r="D207" s="41" t="s">
        <v>312</v>
      </c>
      <c r="E207" s="15" t="s">
        <v>379</v>
      </c>
      <c r="F207" s="21">
        <f>40.4*30</f>
        <v>1212</v>
      </c>
      <c r="G207" s="27">
        <f t="shared" si="14"/>
        <v>14544</v>
      </c>
      <c r="H207" s="27">
        <f t="shared" si="15"/>
        <v>1212</v>
      </c>
      <c r="I207" s="27">
        <v>460</v>
      </c>
      <c r="J207" s="45">
        <v>0</v>
      </c>
      <c r="K207" s="45">
        <v>0</v>
      </c>
      <c r="L207" s="28">
        <v>0</v>
      </c>
    </row>
    <row r="208" spans="1:12" s="43" customFormat="1" x14ac:dyDescent="0.25">
      <c r="A208" s="26">
        <v>207</v>
      </c>
      <c r="B208" s="34" t="s">
        <v>105</v>
      </c>
      <c r="C208" s="35" t="s">
        <v>40</v>
      </c>
      <c r="D208" s="41" t="s">
        <v>320</v>
      </c>
      <c r="E208" s="41" t="s">
        <v>393</v>
      </c>
      <c r="F208" s="56">
        <f>27.2333333333333*30</f>
        <v>816.99999999999898</v>
      </c>
      <c r="G208" s="45">
        <f t="shared" si="14"/>
        <v>9803.9999999999873</v>
      </c>
      <c r="H208" s="45">
        <f t="shared" si="15"/>
        <v>816.99999999999898</v>
      </c>
      <c r="I208" s="45">
        <v>460</v>
      </c>
      <c r="J208" s="45">
        <v>0</v>
      </c>
      <c r="K208" s="45">
        <v>0</v>
      </c>
      <c r="L208" s="46">
        <v>0</v>
      </c>
    </row>
    <row r="209" spans="1:12" s="43" customFormat="1" x14ac:dyDescent="0.25">
      <c r="A209" s="26">
        <v>208</v>
      </c>
      <c r="B209" s="55" t="s">
        <v>81</v>
      </c>
      <c r="C209" s="35" t="s">
        <v>40</v>
      </c>
      <c r="D209" s="41" t="s">
        <v>350</v>
      </c>
      <c r="E209" s="41" t="s">
        <v>388</v>
      </c>
      <c r="F209" s="56">
        <v>518.33000000000004</v>
      </c>
      <c r="G209" s="45">
        <v>622</v>
      </c>
      <c r="H209" s="45">
        <v>34.56</v>
      </c>
      <c r="I209" s="45">
        <v>25.56</v>
      </c>
      <c r="J209" s="45"/>
      <c r="K209" s="45"/>
      <c r="L209" s="46"/>
    </row>
    <row r="210" spans="1:12" x14ac:dyDescent="0.25">
      <c r="A210" s="26">
        <v>209</v>
      </c>
      <c r="B210" s="34" t="s">
        <v>106</v>
      </c>
      <c r="C210" s="16" t="s">
        <v>40</v>
      </c>
      <c r="D210" s="41" t="s">
        <v>319</v>
      </c>
      <c r="E210" s="15" t="s">
        <v>379</v>
      </c>
      <c r="F210" s="19">
        <v>1212</v>
      </c>
      <c r="G210" s="27">
        <f t="shared" si="14"/>
        <v>14544</v>
      </c>
      <c r="H210" s="27">
        <f t="shared" si="15"/>
        <v>1212</v>
      </c>
      <c r="I210" s="27">
        <v>460</v>
      </c>
      <c r="J210" s="45">
        <v>0</v>
      </c>
      <c r="K210" s="45">
        <v>0</v>
      </c>
      <c r="L210" s="28">
        <v>0</v>
      </c>
    </row>
    <row r="211" spans="1:12" x14ac:dyDescent="0.25">
      <c r="A211" s="26">
        <v>210</v>
      </c>
      <c r="B211" s="34" t="s">
        <v>150</v>
      </c>
      <c r="C211" s="16" t="s">
        <v>40</v>
      </c>
      <c r="D211" s="41" t="s">
        <v>246</v>
      </c>
      <c r="E211" s="15" t="s">
        <v>379</v>
      </c>
      <c r="F211" s="18">
        <v>1212</v>
      </c>
      <c r="G211" s="27">
        <f t="shared" si="14"/>
        <v>14544</v>
      </c>
      <c r="H211" s="27">
        <f t="shared" si="15"/>
        <v>1212</v>
      </c>
      <c r="I211" s="27">
        <v>460</v>
      </c>
      <c r="J211" s="45">
        <v>0</v>
      </c>
      <c r="K211" s="45">
        <v>0</v>
      </c>
      <c r="L211" s="28">
        <v>0</v>
      </c>
    </row>
    <row r="212" spans="1:12" x14ac:dyDescent="0.25">
      <c r="A212" s="26">
        <v>211</v>
      </c>
      <c r="B212" s="16" t="s">
        <v>50</v>
      </c>
      <c r="C212" s="16" t="s">
        <v>40</v>
      </c>
      <c r="D212" s="41" t="s">
        <v>354</v>
      </c>
      <c r="E212" s="15" t="s">
        <v>390</v>
      </c>
      <c r="F212" s="18">
        <v>1333.33</v>
      </c>
      <c r="G212" s="27">
        <v>1333.33</v>
      </c>
      <c r="H212" s="27">
        <v>92.59</v>
      </c>
      <c r="I212" s="27">
        <v>31.94</v>
      </c>
      <c r="J212" s="45"/>
      <c r="K212" s="45"/>
      <c r="L212" s="28"/>
    </row>
    <row r="213" spans="1:12" x14ac:dyDescent="0.25">
      <c r="A213" s="26">
        <v>212</v>
      </c>
      <c r="B213" s="36" t="s">
        <v>147</v>
      </c>
      <c r="C213" s="16" t="s">
        <v>40</v>
      </c>
      <c r="D213" s="41" t="s">
        <v>249</v>
      </c>
      <c r="E213" s="17" t="s">
        <v>379</v>
      </c>
      <c r="F213" s="21">
        <f>40.4*30</f>
        <v>1212</v>
      </c>
      <c r="G213" s="27">
        <f t="shared" si="14"/>
        <v>14544</v>
      </c>
      <c r="H213" s="27">
        <f t="shared" si="15"/>
        <v>1212</v>
      </c>
      <c r="I213" s="27">
        <v>460</v>
      </c>
      <c r="J213" s="45">
        <v>0</v>
      </c>
      <c r="K213" s="45">
        <v>0</v>
      </c>
      <c r="L213" s="28">
        <v>0</v>
      </c>
    </row>
    <row r="214" spans="1:12" x14ac:dyDescent="0.25">
      <c r="A214" s="26">
        <v>213</v>
      </c>
      <c r="B214" s="34" t="s">
        <v>147</v>
      </c>
      <c r="C214" s="16" t="s">
        <v>40</v>
      </c>
      <c r="D214" s="41" t="s">
        <v>174</v>
      </c>
      <c r="E214" s="15" t="s">
        <v>379</v>
      </c>
      <c r="F214" s="19">
        <f>40.4*30</f>
        <v>1212</v>
      </c>
      <c r="G214" s="27">
        <f t="shared" si="14"/>
        <v>14544</v>
      </c>
      <c r="H214" s="27">
        <f t="shared" si="15"/>
        <v>1212</v>
      </c>
      <c r="I214" s="27">
        <v>460</v>
      </c>
      <c r="J214" s="45">
        <v>0</v>
      </c>
      <c r="K214" s="45">
        <v>0</v>
      </c>
      <c r="L214" s="28">
        <v>0</v>
      </c>
    </row>
    <row r="215" spans="1:12" x14ac:dyDescent="0.25">
      <c r="A215" s="26">
        <v>214</v>
      </c>
      <c r="B215" s="34" t="s">
        <v>64</v>
      </c>
      <c r="C215" s="16" t="s">
        <v>40</v>
      </c>
      <c r="D215" s="41" t="s">
        <v>372</v>
      </c>
      <c r="E215" s="15" t="s">
        <v>389</v>
      </c>
      <c r="F215" s="18">
        <v>670</v>
      </c>
      <c r="G215" s="27">
        <f t="shared" si="14"/>
        <v>8040</v>
      </c>
      <c r="H215" s="27">
        <f t="shared" si="15"/>
        <v>670</v>
      </c>
      <c r="I215" s="27">
        <v>460</v>
      </c>
      <c r="J215" s="45">
        <v>0</v>
      </c>
      <c r="K215" s="45">
        <v>0</v>
      </c>
      <c r="L215" s="28">
        <v>0</v>
      </c>
    </row>
    <row r="216" spans="1:12" x14ac:dyDescent="0.25">
      <c r="A216" s="26">
        <v>215</v>
      </c>
      <c r="B216" s="35" t="s">
        <v>158</v>
      </c>
      <c r="C216" s="16" t="s">
        <v>172</v>
      </c>
      <c r="D216" s="41" t="s">
        <v>214</v>
      </c>
      <c r="E216" s="15" t="s">
        <v>383</v>
      </c>
      <c r="F216" s="18">
        <v>800</v>
      </c>
      <c r="G216" s="27">
        <f t="shared" si="14"/>
        <v>9600</v>
      </c>
      <c r="H216" s="27">
        <f t="shared" si="15"/>
        <v>800</v>
      </c>
      <c r="I216" s="27">
        <v>460</v>
      </c>
      <c r="J216" s="45">
        <v>0</v>
      </c>
      <c r="K216" s="45">
        <v>0</v>
      </c>
      <c r="L216" s="28">
        <f>J216</f>
        <v>0</v>
      </c>
    </row>
    <row r="217" spans="1:12" x14ac:dyDescent="0.25">
      <c r="A217" s="26">
        <v>216</v>
      </c>
      <c r="B217" s="34" t="s">
        <v>121</v>
      </c>
      <c r="C217" s="16" t="s">
        <v>40</v>
      </c>
      <c r="D217" s="41" t="s">
        <v>306</v>
      </c>
      <c r="E217" s="15" t="s">
        <v>379</v>
      </c>
      <c r="F217" s="18">
        <v>1212</v>
      </c>
      <c r="G217" s="27">
        <f t="shared" si="14"/>
        <v>14544</v>
      </c>
      <c r="H217" s="27">
        <f t="shared" si="15"/>
        <v>1212</v>
      </c>
      <c r="I217" s="27">
        <v>460</v>
      </c>
      <c r="J217" s="45">
        <v>0</v>
      </c>
      <c r="K217" s="45">
        <v>0</v>
      </c>
      <c r="L217" s="28">
        <v>0</v>
      </c>
    </row>
    <row r="218" spans="1:12" x14ac:dyDescent="0.25">
      <c r="A218" s="26">
        <v>217</v>
      </c>
      <c r="B218" s="34" t="s">
        <v>118</v>
      </c>
      <c r="C218" s="16" t="s">
        <v>40</v>
      </c>
      <c r="D218" s="41" t="s">
        <v>309</v>
      </c>
      <c r="E218" s="15" t="s">
        <v>379</v>
      </c>
      <c r="F218" s="18">
        <v>1212</v>
      </c>
      <c r="G218" s="27">
        <f t="shared" si="14"/>
        <v>14544</v>
      </c>
      <c r="H218" s="27">
        <f t="shared" si="15"/>
        <v>1212</v>
      </c>
      <c r="I218" s="27">
        <v>460</v>
      </c>
      <c r="J218" s="45">
        <v>0</v>
      </c>
      <c r="K218" s="45">
        <v>0</v>
      </c>
      <c r="L218" s="28">
        <v>0</v>
      </c>
    </row>
    <row r="219" spans="1:12" x14ac:dyDescent="0.25">
      <c r="A219" s="26">
        <v>218</v>
      </c>
      <c r="B219" s="34" t="s">
        <v>79</v>
      </c>
      <c r="C219" s="16" t="s">
        <v>40</v>
      </c>
      <c r="D219" s="41" t="s">
        <v>352</v>
      </c>
      <c r="E219" s="15" t="s">
        <v>386</v>
      </c>
      <c r="F219" s="19">
        <v>817</v>
      </c>
      <c r="G219" s="27">
        <f t="shared" si="14"/>
        <v>9804</v>
      </c>
      <c r="H219" s="27">
        <f t="shared" si="15"/>
        <v>817</v>
      </c>
      <c r="I219" s="27">
        <v>460</v>
      </c>
      <c r="J219" s="45">
        <v>0</v>
      </c>
      <c r="K219" s="45">
        <v>0</v>
      </c>
      <c r="L219" s="28">
        <v>0</v>
      </c>
    </row>
    <row r="220" spans="1:12" x14ac:dyDescent="0.25">
      <c r="A220" s="26">
        <v>219</v>
      </c>
      <c r="B220" s="34" t="s">
        <v>119</v>
      </c>
      <c r="C220" s="16" t="s">
        <v>40</v>
      </c>
      <c r="D220" s="41" t="s">
        <v>308</v>
      </c>
      <c r="E220" s="15" t="s">
        <v>379</v>
      </c>
      <c r="F220" s="18">
        <f>40.4*30</f>
        <v>1212</v>
      </c>
      <c r="G220" s="27">
        <f t="shared" si="14"/>
        <v>14544</v>
      </c>
      <c r="H220" s="27">
        <f t="shared" si="15"/>
        <v>1212</v>
      </c>
      <c r="I220" s="27">
        <v>460</v>
      </c>
      <c r="J220" s="45">
        <v>0</v>
      </c>
      <c r="K220" s="45">
        <v>0</v>
      </c>
      <c r="L220" s="28">
        <v>0</v>
      </c>
    </row>
    <row r="221" spans="1:12" x14ac:dyDescent="0.25">
      <c r="A221" s="26">
        <v>220</v>
      </c>
      <c r="B221" s="34" t="s">
        <v>98</v>
      </c>
      <c r="C221" s="16" t="s">
        <v>40</v>
      </c>
      <c r="D221" s="41" t="s">
        <v>328</v>
      </c>
      <c r="E221" s="15" t="s">
        <v>389</v>
      </c>
      <c r="F221" s="18">
        <v>670</v>
      </c>
      <c r="G221" s="27">
        <f t="shared" si="14"/>
        <v>8040</v>
      </c>
      <c r="H221" s="27">
        <f t="shared" si="15"/>
        <v>670</v>
      </c>
      <c r="I221" s="27">
        <v>460</v>
      </c>
      <c r="J221" s="45">
        <v>0</v>
      </c>
      <c r="K221" s="45">
        <v>0</v>
      </c>
      <c r="L221" s="28">
        <v>0</v>
      </c>
    </row>
    <row r="222" spans="1:12" x14ac:dyDescent="0.25">
      <c r="A222" s="26">
        <v>221</v>
      </c>
      <c r="B222" s="34" t="s">
        <v>98</v>
      </c>
      <c r="C222" s="16" t="s">
        <v>40</v>
      </c>
      <c r="D222" s="41" t="s">
        <v>327</v>
      </c>
      <c r="E222" s="15" t="s">
        <v>389</v>
      </c>
      <c r="F222" s="18">
        <v>670</v>
      </c>
      <c r="G222" s="27">
        <f t="shared" si="14"/>
        <v>8040</v>
      </c>
      <c r="H222" s="27">
        <f t="shared" si="15"/>
        <v>670</v>
      </c>
      <c r="I222" s="27">
        <v>460</v>
      </c>
      <c r="J222" s="45">
        <v>0</v>
      </c>
      <c r="K222" s="45">
        <v>0</v>
      </c>
      <c r="L222" s="28">
        <v>0</v>
      </c>
    </row>
    <row r="223" spans="1:12" x14ac:dyDescent="0.25">
      <c r="A223" s="26">
        <v>222</v>
      </c>
      <c r="B223" s="34" t="s">
        <v>84</v>
      </c>
      <c r="C223" s="16" t="s">
        <v>40</v>
      </c>
      <c r="D223" s="41" t="s">
        <v>347</v>
      </c>
      <c r="E223" s="15" t="s">
        <v>385</v>
      </c>
      <c r="F223" s="21">
        <f>43.7333333333333*30</f>
        <v>1311.9999999999989</v>
      </c>
      <c r="G223" s="27">
        <f t="shared" si="14"/>
        <v>15743.999999999985</v>
      </c>
      <c r="H223" s="27">
        <f t="shared" si="15"/>
        <v>1311.9999999999989</v>
      </c>
      <c r="I223" s="27">
        <v>460</v>
      </c>
      <c r="J223" s="45">
        <v>0</v>
      </c>
      <c r="K223" s="45">
        <v>0</v>
      </c>
      <c r="L223" s="28">
        <v>0</v>
      </c>
    </row>
    <row r="224" spans="1:12" x14ac:dyDescent="0.25">
      <c r="A224" s="26">
        <v>223</v>
      </c>
      <c r="B224" s="35" t="s">
        <v>140</v>
      </c>
      <c r="C224" s="16" t="s">
        <v>172</v>
      </c>
      <c r="D224" s="41" t="s">
        <v>267</v>
      </c>
      <c r="E224" s="15" t="s">
        <v>382</v>
      </c>
      <c r="F224" s="18">
        <v>490</v>
      </c>
      <c r="G224" s="27">
        <f t="shared" si="14"/>
        <v>5880</v>
      </c>
      <c r="H224" s="27">
        <f t="shared" si="15"/>
        <v>490</v>
      </c>
      <c r="I224" s="27">
        <v>460</v>
      </c>
      <c r="J224" s="45">
        <v>0</v>
      </c>
      <c r="K224" s="45">
        <v>0</v>
      </c>
      <c r="L224" s="28">
        <f>J224</f>
        <v>0</v>
      </c>
    </row>
    <row r="225" spans="1:12" x14ac:dyDescent="0.25">
      <c r="A225" s="26">
        <v>224</v>
      </c>
      <c r="B225" s="35" t="s">
        <v>140</v>
      </c>
      <c r="C225" s="16" t="s">
        <v>172</v>
      </c>
      <c r="D225" s="41" t="s">
        <v>266</v>
      </c>
      <c r="E225" s="15" t="s">
        <v>382</v>
      </c>
      <c r="F225" s="18">
        <v>490</v>
      </c>
      <c r="G225" s="27">
        <f t="shared" si="14"/>
        <v>5880</v>
      </c>
      <c r="H225" s="27">
        <f t="shared" si="15"/>
        <v>490</v>
      </c>
      <c r="I225" s="27">
        <v>460</v>
      </c>
      <c r="J225" s="45">
        <v>0</v>
      </c>
      <c r="K225" s="45">
        <v>0</v>
      </c>
      <c r="L225" s="28">
        <f>J225</f>
        <v>0</v>
      </c>
    </row>
    <row r="226" spans="1:12" x14ac:dyDescent="0.25">
      <c r="A226" s="26">
        <v>225</v>
      </c>
      <c r="B226" s="34" t="s">
        <v>47</v>
      </c>
      <c r="C226" s="16" t="s">
        <v>40</v>
      </c>
      <c r="D226" s="41" t="s">
        <v>43</v>
      </c>
      <c r="E226" s="16" t="s">
        <v>41</v>
      </c>
      <c r="F226" s="19">
        <f>2254/30*30</f>
        <v>2254</v>
      </c>
      <c r="G226" s="27">
        <f t="shared" si="14"/>
        <v>27048</v>
      </c>
      <c r="H226" s="27">
        <f t="shared" si="15"/>
        <v>2254</v>
      </c>
      <c r="I226" s="27">
        <v>460</v>
      </c>
      <c r="J226" s="45">
        <v>0</v>
      </c>
      <c r="K226" s="45">
        <v>0</v>
      </c>
      <c r="L226" s="28">
        <v>0</v>
      </c>
    </row>
    <row r="227" spans="1:12" s="43" customFormat="1" x14ac:dyDescent="0.25">
      <c r="A227" s="26">
        <v>226</v>
      </c>
      <c r="B227" s="37" t="s">
        <v>402</v>
      </c>
      <c r="C227" s="35" t="s">
        <v>40</v>
      </c>
      <c r="D227" s="42" t="s">
        <v>401</v>
      </c>
      <c r="E227" s="41"/>
      <c r="F227" s="44">
        <v>986</v>
      </c>
      <c r="G227" s="45">
        <f t="shared" si="14"/>
        <v>11832</v>
      </c>
      <c r="H227" s="45">
        <f t="shared" ref="H227:H245" si="16">F227</f>
        <v>986</v>
      </c>
      <c r="I227" s="45">
        <v>460</v>
      </c>
      <c r="J227" s="45">
        <v>0</v>
      </c>
      <c r="K227" s="45">
        <v>0</v>
      </c>
      <c r="L227" s="46">
        <f t="shared" ref="L227:L228" si="17">J227</f>
        <v>0</v>
      </c>
    </row>
    <row r="228" spans="1:12" x14ac:dyDescent="0.25">
      <c r="A228" s="26">
        <v>227</v>
      </c>
      <c r="B228" s="37" t="s">
        <v>403</v>
      </c>
      <c r="C228" s="16" t="s">
        <v>40</v>
      </c>
      <c r="D228" s="42" t="s">
        <v>414</v>
      </c>
      <c r="E228" s="15"/>
      <c r="F228" s="32">
        <v>675</v>
      </c>
      <c r="G228" s="27">
        <f t="shared" si="14"/>
        <v>8100</v>
      </c>
      <c r="H228" s="27">
        <f t="shared" si="16"/>
        <v>675</v>
      </c>
      <c r="I228" s="27">
        <v>460</v>
      </c>
      <c r="J228" s="45">
        <v>0</v>
      </c>
      <c r="K228" s="45">
        <v>0</v>
      </c>
      <c r="L228" s="28">
        <f t="shared" si="17"/>
        <v>0</v>
      </c>
    </row>
    <row r="229" spans="1:12" x14ac:dyDescent="0.25">
      <c r="A229" s="26">
        <v>228</v>
      </c>
      <c r="B229" s="37" t="s">
        <v>404</v>
      </c>
      <c r="C229" s="16" t="s">
        <v>40</v>
      </c>
      <c r="D229" s="42" t="s">
        <v>414</v>
      </c>
      <c r="E229" s="26"/>
      <c r="F229" s="33">
        <v>585</v>
      </c>
      <c r="G229" s="27">
        <f t="shared" si="14"/>
        <v>7020</v>
      </c>
      <c r="H229" s="27">
        <f t="shared" si="16"/>
        <v>585</v>
      </c>
      <c r="I229" s="27">
        <v>460</v>
      </c>
      <c r="J229" s="45">
        <v>0</v>
      </c>
      <c r="K229" s="45">
        <v>0</v>
      </c>
      <c r="L229" s="28">
        <f t="shared" ref="L229:L245" si="18">J229</f>
        <v>0</v>
      </c>
    </row>
    <row r="230" spans="1:12" x14ac:dyDescent="0.25">
      <c r="A230" s="26">
        <v>229</v>
      </c>
      <c r="B230" s="37" t="s">
        <v>405</v>
      </c>
      <c r="C230" s="16" t="s">
        <v>40</v>
      </c>
      <c r="D230" s="42" t="s">
        <v>414</v>
      </c>
      <c r="E230" s="26"/>
      <c r="F230" s="27">
        <v>986</v>
      </c>
      <c r="G230" s="27">
        <f t="shared" si="14"/>
        <v>11832</v>
      </c>
      <c r="H230" s="27">
        <f t="shared" si="16"/>
        <v>986</v>
      </c>
      <c r="I230" s="27">
        <v>460</v>
      </c>
      <c r="J230" s="45">
        <v>0</v>
      </c>
      <c r="K230" s="45">
        <v>0</v>
      </c>
      <c r="L230" s="28">
        <f t="shared" si="18"/>
        <v>0</v>
      </c>
    </row>
    <row r="231" spans="1:12" x14ac:dyDescent="0.25">
      <c r="A231" s="26">
        <v>230</v>
      </c>
      <c r="B231" s="37" t="s">
        <v>406</v>
      </c>
      <c r="C231" s="16" t="s">
        <v>40</v>
      </c>
      <c r="D231" s="42" t="s">
        <v>344</v>
      </c>
      <c r="E231" s="26"/>
      <c r="F231" s="27">
        <v>585</v>
      </c>
      <c r="G231" s="27">
        <f t="shared" si="14"/>
        <v>7020</v>
      </c>
      <c r="H231" s="27">
        <f t="shared" si="16"/>
        <v>585</v>
      </c>
      <c r="I231" s="27">
        <v>460</v>
      </c>
      <c r="J231" s="45">
        <v>0</v>
      </c>
      <c r="K231" s="45">
        <v>0</v>
      </c>
      <c r="L231" s="28">
        <f t="shared" si="18"/>
        <v>0</v>
      </c>
    </row>
    <row r="232" spans="1:12" x14ac:dyDescent="0.25">
      <c r="A232" s="26">
        <v>231</v>
      </c>
      <c r="B232" s="37" t="s">
        <v>407</v>
      </c>
      <c r="C232" s="16" t="s">
        <v>40</v>
      </c>
      <c r="D232" s="42" t="s">
        <v>401</v>
      </c>
      <c r="E232" s="26"/>
      <c r="F232" s="27">
        <v>675</v>
      </c>
      <c r="G232" s="27">
        <f t="shared" si="14"/>
        <v>8100</v>
      </c>
      <c r="H232" s="27">
        <f t="shared" si="16"/>
        <v>675</v>
      </c>
      <c r="I232" s="27">
        <v>460</v>
      </c>
      <c r="J232" s="45">
        <v>0</v>
      </c>
      <c r="K232" s="45">
        <v>0</v>
      </c>
      <c r="L232" s="28">
        <f t="shared" si="18"/>
        <v>0</v>
      </c>
    </row>
    <row r="233" spans="1:12" x14ac:dyDescent="0.25">
      <c r="A233" s="26">
        <v>232</v>
      </c>
      <c r="B233" s="37" t="s">
        <v>408</v>
      </c>
      <c r="C233" s="16" t="s">
        <v>40</v>
      </c>
      <c r="D233" s="42" t="s">
        <v>401</v>
      </c>
      <c r="E233" s="26"/>
      <c r="F233" s="27">
        <v>690.2</v>
      </c>
      <c r="G233" s="27">
        <f t="shared" si="14"/>
        <v>8282.4000000000015</v>
      </c>
      <c r="H233" s="27">
        <f t="shared" si="16"/>
        <v>690.2</v>
      </c>
      <c r="I233" s="27">
        <v>460</v>
      </c>
      <c r="J233" s="45">
        <v>0</v>
      </c>
      <c r="K233" s="45">
        <v>0</v>
      </c>
      <c r="L233" s="28">
        <f t="shared" si="18"/>
        <v>0</v>
      </c>
    </row>
    <row r="234" spans="1:12" x14ac:dyDescent="0.25">
      <c r="A234" s="26">
        <v>233</v>
      </c>
      <c r="B234" s="38" t="s">
        <v>409</v>
      </c>
      <c r="C234" s="16" t="s">
        <v>40</v>
      </c>
      <c r="D234" s="42" t="s">
        <v>401</v>
      </c>
      <c r="E234" s="26"/>
      <c r="F234" s="27">
        <v>490</v>
      </c>
      <c r="G234" s="27">
        <f t="shared" si="14"/>
        <v>5880</v>
      </c>
      <c r="H234" s="27">
        <f t="shared" si="16"/>
        <v>490</v>
      </c>
      <c r="I234" s="27">
        <v>460</v>
      </c>
      <c r="J234" s="45">
        <v>0</v>
      </c>
      <c r="K234" s="45">
        <v>0</v>
      </c>
      <c r="L234" s="28">
        <f t="shared" si="18"/>
        <v>0</v>
      </c>
    </row>
    <row r="235" spans="1:12" x14ac:dyDescent="0.25">
      <c r="A235" s="26">
        <v>234</v>
      </c>
      <c r="B235" s="37" t="s">
        <v>410</v>
      </c>
      <c r="C235" s="16" t="s">
        <v>40</v>
      </c>
      <c r="D235" s="42" t="s">
        <v>400</v>
      </c>
      <c r="E235" s="26"/>
      <c r="F235" s="27">
        <v>1212</v>
      </c>
      <c r="G235" s="27">
        <f t="shared" si="14"/>
        <v>14544</v>
      </c>
      <c r="H235" s="27">
        <f t="shared" si="16"/>
        <v>1212</v>
      </c>
      <c r="I235" s="27">
        <v>460</v>
      </c>
      <c r="J235" s="45">
        <v>0</v>
      </c>
      <c r="K235" s="45">
        <v>0</v>
      </c>
      <c r="L235" s="28">
        <f t="shared" si="18"/>
        <v>0</v>
      </c>
    </row>
    <row r="236" spans="1:12" x14ac:dyDescent="0.25">
      <c r="A236" s="26">
        <v>235</v>
      </c>
      <c r="B236" s="39" t="s">
        <v>411</v>
      </c>
      <c r="C236" s="16" t="s">
        <v>40</v>
      </c>
      <c r="D236" s="42" t="s">
        <v>400</v>
      </c>
      <c r="E236" s="26"/>
      <c r="F236" s="27">
        <v>733</v>
      </c>
      <c r="G236" s="27">
        <f t="shared" si="14"/>
        <v>8796</v>
      </c>
      <c r="H236" s="27">
        <f t="shared" si="16"/>
        <v>733</v>
      </c>
      <c r="I236" s="27">
        <v>460</v>
      </c>
      <c r="J236" s="45">
        <v>0</v>
      </c>
      <c r="K236" s="45">
        <v>0</v>
      </c>
      <c r="L236" s="28">
        <f t="shared" si="18"/>
        <v>0</v>
      </c>
    </row>
    <row r="237" spans="1:12" x14ac:dyDescent="0.25">
      <c r="A237" s="26">
        <v>236</v>
      </c>
      <c r="B237" s="39" t="s">
        <v>411</v>
      </c>
      <c r="C237" s="16" t="s">
        <v>40</v>
      </c>
      <c r="D237" s="42" t="s">
        <v>400</v>
      </c>
      <c r="E237" s="26"/>
      <c r="F237" s="27">
        <v>733</v>
      </c>
      <c r="G237" s="27">
        <f t="shared" si="14"/>
        <v>8796</v>
      </c>
      <c r="H237" s="27">
        <f t="shared" si="16"/>
        <v>733</v>
      </c>
      <c r="I237" s="27">
        <v>460</v>
      </c>
      <c r="J237" s="45">
        <v>0</v>
      </c>
      <c r="K237" s="45">
        <v>0</v>
      </c>
      <c r="L237" s="28">
        <f t="shared" si="18"/>
        <v>0</v>
      </c>
    </row>
    <row r="238" spans="1:12" x14ac:dyDescent="0.25">
      <c r="A238" s="26">
        <v>237</v>
      </c>
      <c r="B238" s="39" t="s">
        <v>411</v>
      </c>
      <c r="C238" s="16" t="s">
        <v>40</v>
      </c>
      <c r="D238" s="42" t="s">
        <v>400</v>
      </c>
      <c r="E238" s="26"/>
      <c r="F238" s="27">
        <v>733</v>
      </c>
      <c r="G238" s="27">
        <f t="shared" si="14"/>
        <v>8796</v>
      </c>
      <c r="H238" s="27">
        <f t="shared" si="16"/>
        <v>733</v>
      </c>
      <c r="I238" s="27">
        <v>460</v>
      </c>
      <c r="J238" s="45">
        <v>0</v>
      </c>
      <c r="K238" s="45">
        <v>0</v>
      </c>
      <c r="L238" s="28">
        <f t="shared" si="18"/>
        <v>0</v>
      </c>
    </row>
    <row r="239" spans="1:12" x14ac:dyDescent="0.25">
      <c r="A239" s="26">
        <v>238</v>
      </c>
      <c r="B239" s="39" t="s">
        <v>411</v>
      </c>
      <c r="C239" s="16" t="s">
        <v>40</v>
      </c>
      <c r="D239" s="42" t="s">
        <v>400</v>
      </c>
      <c r="E239" s="26"/>
      <c r="F239" s="27">
        <v>733</v>
      </c>
      <c r="G239" s="27">
        <f t="shared" si="14"/>
        <v>8796</v>
      </c>
      <c r="H239" s="27">
        <f t="shared" si="16"/>
        <v>733</v>
      </c>
      <c r="I239" s="27">
        <v>460</v>
      </c>
      <c r="J239" s="45">
        <v>0</v>
      </c>
      <c r="K239" s="45">
        <v>0</v>
      </c>
      <c r="L239" s="28">
        <f t="shared" si="18"/>
        <v>0</v>
      </c>
    </row>
    <row r="240" spans="1:12" x14ac:dyDescent="0.25">
      <c r="A240" s="26">
        <v>239</v>
      </c>
      <c r="B240" s="39" t="s">
        <v>411</v>
      </c>
      <c r="C240" s="16" t="s">
        <v>40</v>
      </c>
      <c r="D240" s="42" t="s">
        <v>400</v>
      </c>
      <c r="E240" s="26"/>
      <c r="F240" s="27">
        <v>733</v>
      </c>
      <c r="G240" s="27">
        <f t="shared" si="14"/>
        <v>8796</v>
      </c>
      <c r="H240" s="27">
        <f t="shared" si="16"/>
        <v>733</v>
      </c>
      <c r="I240" s="27">
        <v>460</v>
      </c>
      <c r="J240" s="45">
        <v>0</v>
      </c>
      <c r="K240" s="45">
        <v>0</v>
      </c>
      <c r="L240" s="28">
        <f t="shared" si="18"/>
        <v>0</v>
      </c>
    </row>
    <row r="241" spans="1:12" x14ac:dyDescent="0.25">
      <c r="A241" s="26">
        <v>240</v>
      </c>
      <c r="B241" s="37" t="s">
        <v>412</v>
      </c>
      <c r="C241" s="16" t="s">
        <v>40</v>
      </c>
      <c r="D241" s="42" t="s">
        <v>401</v>
      </c>
      <c r="E241" s="26"/>
      <c r="F241" s="27">
        <v>460</v>
      </c>
      <c r="G241" s="27">
        <f t="shared" si="14"/>
        <v>5520</v>
      </c>
      <c r="H241" s="27">
        <f t="shared" si="16"/>
        <v>460</v>
      </c>
      <c r="I241" s="27">
        <v>460</v>
      </c>
      <c r="J241" s="45">
        <v>0</v>
      </c>
      <c r="K241" s="45">
        <v>0</v>
      </c>
      <c r="L241" s="28">
        <f t="shared" si="18"/>
        <v>0</v>
      </c>
    </row>
    <row r="242" spans="1:12" x14ac:dyDescent="0.25">
      <c r="A242" s="26">
        <v>241</v>
      </c>
      <c r="B242" s="37" t="s">
        <v>412</v>
      </c>
      <c r="C242" s="16" t="s">
        <v>40</v>
      </c>
      <c r="D242" s="42" t="s">
        <v>401</v>
      </c>
      <c r="E242" s="26"/>
      <c r="F242" s="27">
        <v>460</v>
      </c>
      <c r="G242" s="27">
        <f t="shared" si="14"/>
        <v>5520</v>
      </c>
      <c r="H242" s="27">
        <f t="shared" si="16"/>
        <v>460</v>
      </c>
      <c r="I242" s="27">
        <v>460</v>
      </c>
      <c r="J242" s="45">
        <v>0</v>
      </c>
      <c r="K242" s="45">
        <v>0</v>
      </c>
      <c r="L242" s="28">
        <f t="shared" si="18"/>
        <v>0</v>
      </c>
    </row>
    <row r="243" spans="1:12" x14ac:dyDescent="0.25">
      <c r="A243" s="26">
        <v>242</v>
      </c>
      <c r="B243" s="37" t="s">
        <v>412</v>
      </c>
      <c r="C243" s="16" t="s">
        <v>40</v>
      </c>
      <c r="D243" s="42" t="s">
        <v>401</v>
      </c>
      <c r="E243" s="26"/>
      <c r="F243" s="27">
        <v>460</v>
      </c>
      <c r="G243" s="27">
        <f t="shared" si="14"/>
        <v>5520</v>
      </c>
      <c r="H243" s="27">
        <f t="shared" si="16"/>
        <v>460</v>
      </c>
      <c r="I243" s="27">
        <v>460</v>
      </c>
      <c r="J243" s="45">
        <v>0</v>
      </c>
      <c r="K243" s="45">
        <v>0</v>
      </c>
      <c r="L243" s="28">
        <f t="shared" si="18"/>
        <v>0</v>
      </c>
    </row>
    <row r="244" spans="1:12" x14ac:dyDescent="0.25">
      <c r="A244" s="26">
        <v>243</v>
      </c>
      <c r="B244" s="37" t="s">
        <v>412</v>
      </c>
      <c r="C244" s="16" t="s">
        <v>40</v>
      </c>
      <c r="D244" s="42" t="s">
        <v>401</v>
      </c>
      <c r="E244" s="26"/>
      <c r="F244" s="27">
        <v>460</v>
      </c>
      <c r="G244" s="27">
        <f t="shared" si="14"/>
        <v>5520</v>
      </c>
      <c r="H244" s="27">
        <f t="shared" si="16"/>
        <v>460</v>
      </c>
      <c r="I244" s="27">
        <v>460</v>
      </c>
      <c r="J244" s="45">
        <v>0</v>
      </c>
      <c r="K244" s="45">
        <v>0</v>
      </c>
      <c r="L244" s="28">
        <f t="shared" si="18"/>
        <v>0</v>
      </c>
    </row>
    <row r="245" spans="1:12" x14ac:dyDescent="0.25">
      <c r="A245" s="26">
        <v>244</v>
      </c>
      <c r="B245" s="37" t="s">
        <v>413</v>
      </c>
      <c r="C245" s="16" t="s">
        <v>40</v>
      </c>
      <c r="D245" s="42" t="s">
        <v>401</v>
      </c>
      <c r="E245" s="26"/>
      <c r="F245" s="27">
        <v>460</v>
      </c>
      <c r="G245" s="27">
        <f t="shared" si="14"/>
        <v>5520</v>
      </c>
      <c r="H245" s="27">
        <f t="shared" si="16"/>
        <v>460</v>
      </c>
      <c r="I245" s="27">
        <v>460</v>
      </c>
      <c r="J245" s="45">
        <v>0</v>
      </c>
      <c r="K245" s="45">
        <v>0</v>
      </c>
      <c r="L245" s="28">
        <f t="shared" si="18"/>
        <v>0</v>
      </c>
    </row>
    <row r="246" spans="1:12" x14ac:dyDescent="0.25">
      <c r="A246" s="48"/>
    </row>
    <row r="247" spans="1:12" x14ac:dyDescent="0.25">
      <c r="A247" s="48"/>
    </row>
    <row r="248" spans="1:12" x14ac:dyDescent="0.25">
      <c r="A248" s="48"/>
    </row>
    <row r="263" spans="2:5" x14ac:dyDescent="0.25">
      <c r="B263" s="47"/>
      <c r="C263" s="48"/>
      <c r="D263" s="49"/>
      <c r="E263" s="50"/>
    </row>
    <row r="264" spans="2:5" x14ac:dyDescent="0.25">
      <c r="B264" s="47"/>
      <c r="C264" s="48"/>
      <c r="D264" s="49"/>
      <c r="E264" s="50"/>
    </row>
    <row r="265" spans="2:5" x14ac:dyDescent="0.25">
      <c r="B265" s="47"/>
      <c r="C265" s="48"/>
      <c r="D265" s="49"/>
      <c r="E265" s="50"/>
    </row>
    <row r="266" spans="2:5" x14ac:dyDescent="0.25">
      <c r="B266" s="47"/>
      <c r="C266" s="48"/>
      <c r="D266" s="49"/>
      <c r="E266" s="50"/>
    </row>
    <row r="267" spans="2:5" x14ac:dyDescent="0.25">
      <c r="B267" s="47"/>
      <c r="C267" s="48"/>
      <c r="D267" s="49"/>
      <c r="E267" s="50"/>
    </row>
    <row r="268" spans="2:5" x14ac:dyDescent="0.25">
      <c r="B268" s="47"/>
      <c r="C268" s="48"/>
      <c r="D268" s="49"/>
      <c r="E268" s="50"/>
    </row>
    <row r="269" spans="2:5" x14ac:dyDescent="0.25">
      <c r="B269" s="47"/>
      <c r="C269" s="48"/>
      <c r="D269" s="49"/>
      <c r="E269" s="50"/>
    </row>
    <row r="270" spans="2:5" x14ac:dyDescent="0.25">
      <c r="B270" s="47"/>
      <c r="C270" s="48"/>
      <c r="D270" s="49"/>
      <c r="E270" s="50"/>
    </row>
    <row r="271" spans="2:5" x14ac:dyDescent="0.25">
      <c r="B271" s="47"/>
      <c r="C271" s="48"/>
      <c r="D271" s="49"/>
      <c r="E271" s="50"/>
    </row>
    <row r="272" spans="2:5" x14ac:dyDescent="0.25">
      <c r="B272" s="47"/>
      <c r="C272" s="48"/>
      <c r="D272" s="49"/>
      <c r="E272" s="50"/>
    </row>
    <row r="273" spans="2:5" x14ac:dyDescent="0.25">
      <c r="B273" s="47"/>
      <c r="C273" s="51"/>
      <c r="D273" s="49"/>
      <c r="E273" s="50"/>
    </row>
    <row r="274" spans="2:5" x14ac:dyDescent="0.25">
      <c r="B274" s="47"/>
      <c r="C274" s="48"/>
      <c r="D274" s="49"/>
      <c r="E274" s="48"/>
    </row>
  </sheetData>
  <sortState xmlns:xlrd2="http://schemas.microsoft.com/office/spreadsheetml/2017/richdata2" ref="B2:L226">
    <sortCondition ref="B2:B226"/>
  </sortState>
  <phoneticPr fontId="8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30">
        <v>45565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52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399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415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29" t="s">
        <v>416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7" t="s">
        <v>398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7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8D908B1E-6C58-4214-A6E5-6D33198FE12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PRESUPUESTO</cp:lastModifiedBy>
  <dcterms:created xsi:type="dcterms:W3CDTF">2011-04-19T14:26:13Z</dcterms:created>
  <dcterms:modified xsi:type="dcterms:W3CDTF">2024-10-02T16:08:59Z</dcterms:modified>
</cp:coreProperties>
</file>