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\\192.168.1.59\dirección_financiera\CERTIFICACIONES\DIRECCIÓN FINANCIERA\DOCUMENTOS COMPARTIDOS 2025\LOTAIP\JUNIO-PENDIENTE\"/>
    </mc:Choice>
  </mc:AlternateContent>
  <xr:revisionPtr revIDLastSave="0" documentId="8_{F01CB7EC-19A8-4F57-9555-F0C0479DD7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njunto de datos" sheetId="2" r:id="rId1"/>
    <sheet name="Metadatos" sheetId="3" r:id="rId2"/>
    <sheet name="Diccionario " sheetId="4" r:id="rId3"/>
  </sheets>
  <definedNames>
    <definedName name="_xlnm._FilterDatabase" localSheetId="0" hidden="1">'Conjunto de datos'!$A$1:$N$53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3" i="2" l="1"/>
  <c r="L52" i="2"/>
  <c r="L47" i="2"/>
  <c r="G47" i="2"/>
  <c r="F47" i="2"/>
  <c r="N47" i="2" s="1"/>
  <c r="E53" i="2"/>
  <c r="H53" i="2"/>
  <c r="J53" i="2"/>
  <c r="K53" i="2"/>
  <c r="D53" i="2"/>
  <c r="L50" i="2"/>
  <c r="F50" i="2"/>
  <c r="N50" i="2" s="1"/>
  <c r="G50" i="2"/>
  <c r="L27" i="2"/>
  <c r="L28" i="2"/>
  <c r="G28" i="2"/>
  <c r="G27" i="2"/>
  <c r="L20" i="2"/>
  <c r="F20" i="2"/>
  <c r="N20" i="2" s="1"/>
  <c r="G20" i="2"/>
  <c r="L10" i="2"/>
  <c r="L11" i="2"/>
  <c r="L12" i="2"/>
  <c r="L13" i="2"/>
  <c r="F12" i="2"/>
  <c r="N12" i="2" s="1"/>
  <c r="G12" i="2"/>
  <c r="L2" i="2"/>
  <c r="L3" i="2"/>
  <c r="L4" i="2"/>
  <c r="L5" i="2"/>
  <c r="F11" i="2"/>
  <c r="N11" i="2" s="1"/>
  <c r="G11" i="2"/>
  <c r="G13" i="2"/>
  <c r="F13" i="2"/>
  <c r="N13" i="2" s="1"/>
  <c r="G2" i="2" l="1"/>
  <c r="G3" i="2"/>
  <c r="G4" i="2"/>
  <c r="G5" i="2"/>
  <c r="G6" i="2"/>
  <c r="G7" i="2"/>
  <c r="G8" i="2"/>
  <c r="G9" i="2"/>
  <c r="G10" i="2"/>
  <c r="G14" i="2"/>
  <c r="G15" i="2"/>
  <c r="G16" i="2"/>
  <c r="G17" i="2"/>
  <c r="G18" i="2"/>
  <c r="G19" i="2"/>
  <c r="G21" i="2"/>
  <c r="G22" i="2"/>
  <c r="G23" i="2"/>
  <c r="G24" i="2"/>
  <c r="G25" i="2"/>
  <c r="G26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9" i="2"/>
  <c r="G48" i="2"/>
  <c r="G51" i="2"/>
  <c r="G52" i="2"/>
  <c r="L6" i="2"/>
  <c r="L7" i="2"/>
  <c r="L8" i="2"/>
  <c r="L9" i="2"/>
  <c r="L14" i="2"/>
  <c r="L15" i="2"/>
  <c r="L16" i="2"/>
  <c r="L17" i="2"/>
  <c r="L18" i="2"/>
  <c r="L19" i="2"/>
  <c r="L21" i="2"/>
  <c r="L22" i="2"/>
  <c r="L23" i="2"/>
  <c r="L24" i="2"/>
  <c r="L25" i="2"/>
  <c r="L26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9" i="2"/>
  <c r="L48" i="2"/>
  <c r="L51" i="2"/>
  <c r="F2" i="2"/>
  <c r="F3" i="2"/>
  <c r="F4" i="2"/>
  <c r="F5" i="2"/>
  <c r="F6" i="2"/>
  <c r="F7" i="2"/>
  <c r="F8" i="2"/>
  <c r="F9" i="2"/>
  <c r="F10" i="2"/>
  <c r="F14" i="2"/>
  <c r="N14" i="2" s="1"/>
  <c r="F15" i="2"/>
  <c r="N15" i="2" s="1"/>
  <c r="F16" i="2"/>
  <c r="N16" i="2" s="1"/>
  <c r="F17" i="2"/>
  <c r="N17" i="2" s="1"/>
  <c r="F18" i="2"/>
  <c r="N18" i="2" s="1"/>
  <c r="F19" i="2"/>
  <c r="N19" i="2" s="1"/>
  <c r="F21" i="2"/>
  <c r="N21" i="2" s="1"/>
  <c r="F22" i="2"/>
  <c r="N22" i="2" s="1"/>
  <c r="F23" i="2"/>
  <c r="N23" i="2" s="1"/>
  <c r="F24" i="2"/>
  <c r="N24" i="2" s="1"/>
  <c r="F25" i="2"/>
  <c r="N25" i="2" s="1"/>
  <c r="F26" i="2"/>
  <c r="N26" i="2" s="1"/>
  <c r="F27" i="2"/>
  <c r="N27" i="2" s="1"/>
  <c r="F28" i="2"/>
  <c r="N28" i="2" s="1"/>
  <c r="F29" i="2"/>
  <c r="N29" i="2" s="1"/>
  <c r="F30" i="2"/>
  <c r="N30" i="2" s="1"/>
  <c r="F31" i="2"/>
  <c r="N31" i="2" s="1"/>
  <c r="F32" i="2"/>
  <c r="N32" i="2" s="1"/>
  <c r="F33" i="2"/>
  <c r="N33" i="2" s="1"/>
  <c r="F34" i="2"/>
  <c r="N34" i="2" s="1"/>
  <c r="F35" i="2"/>
  <c r="N35" i="2" s="1"/>
  <c r="F36" i="2"/>
  <c r="N36" i="2" s="1"/>
  <c r="F37" i="2"/>
  <c r="N37" i="2" s="1"/>
  <c r="F38" i="2"/>
  <c r="N38" i="2" s="1"/>
  <c r="F39" i="2"/>
  <c r="N39" i="2" s="1"/>
  <c r="F40" i="2"/>
  <c r="N40" i="2" s="1"/>
  <c r="F41" i="2"/>
  <c r="N41" i="2" s="1"/>
  <c r="F42" i="2"/>
  <c r="N42" i="2" s="1"/>
  <c r="F43" i="2"/>
  <c r="N43" i="2" s="1"/>
  <c r="F44" i="2"/>
  <c r="N44" i="2" s="1"/>
  <c r="F45" i="2"/>
  <c r="N45" i="2" s="1"/>
  <c r="F46" i="2"/>
  <c r="N46" i="2" s="1"/>
  <c r="F49" i="2"/>
  <c r="N49" i="2" s="1"/>
  <c r="F48" i="2"/>
  <c r="N48" i="2" s="1"/>
  <c r="F51" i="2"/>
  <c r="N51" i="2" s="1"/>
  <c r="F52" i="2"/>
  <c r="N52" i="2" s="1"/>
  <c r="L53" i="2" l="1"/>
  <c r="G53" i="2"/>
  <c r="N3" i="2"/>
  <c r="N6" i="2"/>
  <c r="N7" i="2"/>
  <c r="N8" i="2"/>
  <c r="N4" i="2" l="1"/>
  <c r="N5" i="2"/>
  <c r="N2" i="2"/>
  <c r="N10" i="2"/>
  <c r="N9" i="2"/>
  <c r="M53" i="2" l="1"/>
  <c r="F53" i="2" l="1"/>
  <c r="N53" i="2" s="1"/>
</calcChain>
</file>

<file path=xl/sharedStrings.xml><?xml version="1.0" encoding="utf-8"?>
<sst xmlns="http://schemas.openxmlformats.org/spreadsheetml/2006/main" count="484" uniqueCount="308">
  <si>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</si>
  <si>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</si>
  <si>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</si>
  <si>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</si>
  <si>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</si>
  <si>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</si>
  <si>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</si>
  <si>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</si>
  <si>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</si>
  <si>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</si>
  <si>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</si>
  <si>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</si>
  <si>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</si>
  <si>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</si>
  <si>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FECHA ACTUALIZACIÓN DE LA INFORMACIÓN</t>
  </si>
  <si>
    <t>PERIODICIDAD DE ACTUALIZACIÓN DE LA INFORMACIÓN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</si>
  <si>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</si>
  <si>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</si>
  <si>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</si>
  <si>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</si>
  <si>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</si>
  <si>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Institución</t>
  </si>
  <si>
    <t>Nombre de la Entidad</t>
  </si>
  <si>
    <t>Presupuesto Institucional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</si>
  <si>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</si>
  <si>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</si>
  <si>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</si>
  <si>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</si>
  <si>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</si>
  <si>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</si>
  <si>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</si>
  <si>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</si>
  <si>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</si>
  <si>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</si>
  <si>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</si>
  <si>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</si>
  <si>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</si>
  <si>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</si>
  <si>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</si>
  <si>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</si>
  <si>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BIENES Y SERVICIOS DE CONSUMO</t>
  </si>
  <si>
    <t>OTROS GASTOS CORRIENTES</t>
  </si>
  <si>
    <t>BIENES DE LARGA DURACIÓN</t>
  </si>
  <si>
    <t>PROGRAMA DE ADMINISTRACIÓN FINANCIERA</t>
  </si>
  <si>
    <t>PROGRAMA DE ADMINISTRACIÓN GENERAL</t>
  </si>
  <si>
    <t>GASTOS FINANCIEROS</t>
  </si>
  <si>
    <t>PROGRAMA DE POLICIA JUSTICIA Y VIGILANCIA</t>
  </si>
  <si>
    <t>GASTOS EN PERSONAL</t>
  </si>
  <si>
    <t>REGISTRO DE LA PROPIEDAD Y MERCANTIL</t>
  </si>
  <si>
    <t>BIENES Y SERVICIOS PARA INVERSIÓN</t>
  </si>
  <si>
    <t>BIENES Y SERVICIOS PARA INVERCIÓN</t>
  </si>
  <si>
    <t>OTROS GASTOS DE INVERSIÓN</t>
  </si>
  <si>
    <t>PROGRAMA DE HIGIENE AMBIENTAL</t>
  </si>
  <si>
    <t>OBRAS PUBLICAS</t>
  </si>
  <si>
    <t>PROGRAMA DE OTROS SERVICIOS COMUNALES</t>
  </si>
  <si>
    <t>OBRAS PÚBLICAS</t>
  </si>
  <si>
    <t>PROGRAMA GASTOS COMUNES DE LA ENTIDAD</t>
  </si>
  <si>
    <t>TRANSFERENCIA DE DOMINIO</t>
  </si>
  <si>
    <t>PROGRAMA SERVICIOS DE LA DEUDA</t>
  </si>
  <si>
    <t>TOTALES</t>
  </si>
  <si>
    <t>GASTOS EN PERSONAL PARA
INVERSIÓN</t>
  </si>
  <si>
    <t>TRANFERENCIAS Y DONACIONES PARA
INVERSIÓN</t>
  </si>
  <si>
    <t>PROTECCIÓN DE DERECHOS</t>
  </si>
  <si>
    <t>PROGRAMA DE GESTIÓN DE PLANIFICACIÓN Y
PROYECTOS</t>
  </si>
  <si>
    <t>PROGRAMA DE ABASTESIMIENTO DE AGUA
POTABLE</t>
  </si>
  <si>
    <t>AMORTIZACIÓN DE LA DEUDA
PÚBLICA</t>
  </si>
  <si>
    <t>PASIVO CIRCULANTE</t>
  </si>
  <si>
    <t>1.1.0.5.1</t>
  </si>
  <si>
    <t>1.1.0.5.3</t>
  </si>
  <si>
    <t>1.1.0.5.7</t>
  </si>
  <si>
    <t>1.1.0.8.4</t>
  </si>
  <si>
    <t>1.2.0.5.1</t>
  </si>
  <si>
    <t>1.2.0.5.3</t>
  </si>
  <si>
    <t>1.2.0.5.7</t>
  </si>
  <si>
    <t>1.2.0.8.4</t>
  </si>
  <si>
    <t>1.3.0.5.1</t>
  </si>
  <si>
    <t>1.3.0.5.3</t>
  </si>
  <si>
    <t>1.3.0.8.4</t>
  </si>
  <si>
    <t>1.4.1.5.1</t>
  </si>
  <si>
    <t>1.4.1.5.3</t>
  </si>
  <si>
    <t>1.4.1.5.7</t>
  </si>
  <si>
    <t>1.4.1.8.4</t>
  </si>
  <si>
    <t>2.1.0.7.1</t>
  </si>
  <si>
    <t>2.1.0.7.3</t>
  </si>
  <si>
    <t>2.1.0.8.4</t>
  </si>
  <si>
    <t>2.3.0.7.1</t>
  </si>
  <si>
    <t>2.3.0.7.3</t>
  </si>
  <si>
    <t>2.3.0.7.7</t>
  </si>
  <si>
    <t>2.3.0.7.8</t>
  </si>
  <si>
    <t>2.3.0.8.4</t>
  </si>
  <si>
    <t>2.4.0.7.1</t>
  </si>
  <si>
    <t>2.4.0.7.3</t>
  </si>
  <si>
    <t>3.1.0.7.1</t>
  </si>
  <si>
    <t>3.1.0.7.3</t>
  </si>
  <si>
    <t>3.1.08.4</t>
  </si>
  <si>
    <t>3.2.0.7.1</t>
  </si>
  <si>
    <t>3.2.0.7.3</t>
  </si>
  <si>
    <t>3.2.0.7.5</t>
  </si>
  <si>
    <t>3.2.0.7.7</t>
  </si>
  <si>
    <t>3.2.0.8.4</t>
  </si>
  <si>
    <t>3.3.0.7.1</t>
  </si>
  <si>
    <t>3.3.0.7.3</t>
  </si>
  <si>
    <t>3.3.0.7.5</t>
  </si>
  <si>
    <t>3.3.0.7.7</t>
  </si>
  <si>
    <t>3.3.0.8.4</t>
  </si>
  <si>
    <t>3.6.0.7.1</t>
  </si>
  <si>
    <t>3.6.0.7.3</t>
  </si>
  <si>
    <t>3.6.0.7.5</t>
  </si>
  <si>
    <t>3.6.0.7.7</t>
  </si>
  <si>
    <t>3.6.0.8.4</t>
  </si>
  <si>
    <t>5.1.0.5.8</t>
  </si>
  <si>
    <t>5.1.0.5.6</t>
  </si>
  <si>
    <t>5.1.0.9.6</t>
  </si>
  <si>
    <t>5.1.0.9.7</t>
  </si>
  <si>
    <t>DIRECCIÓN FINANCIERA</t>
  </si>
  <si>
    <t xml:space="preserve">ECON. KLEBER VALLE </t>
  </si>
  <si>
    <t>kleber.valle@pangua.gob.ec</t>
  </si>
  <si>
    <t>1.3.0.5.7</t>
  </si>
  <si>
    <t>2.1.0.7.5</t>
  </si>
  <si>
    <t>5.1.0.7.8</t>
  </si>
  <si>
    <t>Transferencias Y Donaciones Para Inversion</t>
  </si>
  <si>
    <t>PROGRAMA DE EDUCACIÓN. CULTURA.
RECREACIÓN Y COMUNICACIÓN</t>
  </si>
  <si>
    <t>PROGRAMA OTROS SERVICIOS SOCIALES -
CONV. MIES</t>
  </si>
  <si>
    <t>3.6.0.9.7</t>
  </si>
  <si>
    <t>846032.87</t>
  </si>
  <si>
    <t>450.00</t>
  </si>
  <si>
    <t>185038.00</t>
  </si>
  <si>
    <t>56259.17</t>
  </si>
  <si>
    <t>97500.00</t>
  </si>
  <si>
    <t>3072.00</t>
  </si>
  <si>
    <t>110160.00</t>
  </si>
  <si>
    <t>43415.33</t>
  </si>
  <si>
    <t>193049.86</t>
  </si>
  <si>
    <t>100.00</t>
  </si>
  <si>
    <t>31500.00</t>
  </si>
  <si>
    <t>5100.00</t>
  </si>
  <si>
    <t>7500.00</t>
  </si>
  <si>
    <t>170663.40</t>
  </si>
  <si>
    <t>120.00</t>
  </si>
  <si>
    <t>7200.00</t>
  </si>
  <si>
    <t>7212.60</t>
  </si>
  <si>
    <t>2000.00</t>
  </si>
  <si>
    <t>1600.00</t>
  </si>
  <si>
    <t>10000.00</t>
  </si>
  <si>
    <t>65324.21</t>
  </si>
  <si>
    <t>40.00</t>
  </si>
  <si>
    <t>28800.00</t>
  </si>
  <si>
    <t>8000.00</t>
  </si>
  <si>
    <t>1100.00</t>
  </si>
  <si>
    <t>5200.00</t>
  </si>
  <si>
    <t>122621.96</t>
  </si>
  <si>
    <t>9542.00</t>
  </si>
  <si>
    <t>190000.00</t>
  </si>
  <si>
    <t>15197.36</t>
  </si>
  <si>
    <t>78000.00</t>
  </si>
  <si>
    <t>-40000.00</t>
  </si>
  <si>
    <t>93000.00</t>
  </si>
  <si>
    <t>-71000.00</t>
  </si>
  <si>
    <t>69415.50</t>
  </si>
  <si>
    <t>257458.21</t>
  </si>
  <si>
    <t>90070.00</t>
  </si>
  <si>
    <t>73339.44</t>
  </si>
  <si>
    <t>16000.00</t>
  </si>
  <si>
    <t>12000.00</t>
  </si>
  <si>
    <t>51507.23</t>
  </si>
  <si>
    <t>30.00</t>
  </si>
  <si>
    <t>3300.00</t>
  </si>
  <si>
    <t>296.99</t>
  </si>
  <si>
    <t>339770.98</t>
  </si>
  <si>
    <t>160.00</t>
  </si>
  <si>
    <t>156600.00</t>
  </si>
  <si>
    <t>134050.60</t>
  </si>
  <si>
    <t>28000.00</t>
  </si>
  <si>
    <t>37305.00</t>
  </si>
  <si>
    <t>495725.05</t>
  </si>
  <si>
    <t>2350.00</t>
  </si>
  <si>
    <t>97520.00</t>
  </si>
  <si>
    <t>64062.72</t>
  </si>
  <si>
    <t>9900.00</t>
  </si>
  <si>
    <t>4000.00</t>
  </si>
  <si>
    <t>5500.00</t>
  </si>
  <si>
    <t>74800.00</t>
  </si>
  <si>
    <t>25400.00</t>
  </si>
  <si>
    <t>146400.59</t>
  </si>
  <si>
    <t>140.00</t>
  </si>
  <si>
    <t>224150.00</t>
  </si>
  <si>
    <t>77904.52</t>
  </si>
  <si>
    <t>1000.00</t>
  </si>
  <si>
    <t>4600.00</t>
  </si>
  <si>
    <t>13521.75</t>
  </si>
  <si>
    <t>1118709.53</t>
  </si>
  <si>
    <t>15052.24</t>
  </si>
  <si>
    <t>834100.00</t>
  </si>
  <si>
    <t>365976.33</t>
  </si>
  <si>
    <t>775000.00</t>
  </si>
  <si>
    <t>1242223.47</t>
  </si>
  <si>
    <t>48.00</t>
  </si>
  <si>
    <t>24600.00</t>
  </si>
  <si>
    <t>1081545.21</t>
  </si>
  <si>
    <t>2100.00</t>
  </si>
  <si>
    <t>116392.89</t>
  </si>
  <si>
    <t>40000.00</t>
  </si>
  <si>
    <t>302736.23</t>
  </si>
  <si>
    <t>-95500.00</t>
  </si>
  <si>
    <t>235765.01</t>
  </si>
  <si>
    <t>15000.00</t>
  </si>
  <si>
    <t>315044.19</t>
  </si>
  <si>
    <t>80432.86</t>
  </si>
  <si>
    <t>91302.36</t>
  </si>
  <si>
    <t>6655.00</t>
  </si>
  <si>
    <t>63199.05</t>
  </si>
  <si>
    <t>3090.36</t>
  </si>
  <si>
    <t>882.45</t>
  </si>
  <si>
    <t>68562.99</t>
  </si>
  <si>
    <t>800.00</t>
  </si>
  <si>
    <t>25926.41</t>
  </si>
  <si>
    <t>446.95</t>
  </si>
  <si>
    <t>50171.61</t>
  </si>
  <si>
    <t>62198.60</t>
  </si>
  <si>
    <t>8800.00</t>
  </si>
  <si>
    <t>109801.88</t>
  </si>
  <si>
    <t>36930.87</t>
  </si>
  <si>
    <t>48.24</t>
  </si>
  <si>
    <t>8460.67</t>
  </si>
  <si>
    <t>2016.82</t>
  </si>
  <si>
    <t>22855.82</t>
  </si>
  <si>
    <t>1092.35</t>
  </si>
  <si>
    <t>99164.22</t>
  </si>
  <si>
    <t>84917.34</t>
  </si>
  <si>
    <t>23800.25</t>
  </si>
  <si>
    <t>160344.37</t>
  </si>
  <si>
    <t>27095.83</t>
  </si>
  <si>
    <t>2090.00</t>
  </si>
  <si>
    <t>3339.95</t>
  </si>
  <si>
    <t>60940.51</t>
  </si>
  <si>
    <t>72234.82</t>
  </si>
  <si>
    <t>224.00</t>
  </si>
  <si>
    <t>12710.43</t>
  </si>
  <si>
    <t>383028.71</t>
  </si>
  <si>
    <t>334623.05</t>
  </si>
  <si>
    <t>789643.98</t>
  </si>
  <si>
    <t>15432.67</t>
  </si>
  <si>
    <t>2042.25</t>
  </si>
  <si>
    <t>79310.06</t>
  </si>
  <si>
    <t>9693.81</t>
  </si>
  <si>
    <t>4075.88</t>
  </si>
  <si>
    <t>118761.96</t>
  </si>
  <si>
    <t>306857.24</t>
  </si>
  <si>
    <t>79692.86</t>
  </si>
  <si>
    <t>16442.27</t>
  </si>
  <si>
    <t>62624.96</t>
  </si>
  <si>
    <t>49486.90</t>
  </si>
  <si>
    <t>91005.75</t>
  </si>
  <si>
    <t>36593.37</t>
  </si>
  <si>
    <t>19199.92</t>
  </si>
  <si>
    <t>97811.02</t>
  </si>
  <si>
    <t>20117.34</t>
  </si>
  <si>
    <t>310232.65</t>
  </si>
  <si>
    <t>331364.40</t>
  </si>
  <si>
    <t>306857.23</t>
  </si>
  <si>
    <t>92435.52</t>
  </si>
  <si>
    <t>381598.93</t>
  </si>
  <si>
    <t>531438.68</t>
  </si>
  <si>
    <t>160864.31</t>
  </si>
  <si>
    <t>9269.64</t>
  </si>
  <si>
    <t>146920.33</t>
  </si>
  <si>
    <t>129950.81</t>
  </si>
  <si>
    <t>28409.64</t>
  </si>
  <si>
    <t>4217.55</t>
  </si>
  <si>
    <t>102220.41</t>
  </si>
  <si>
    <t>13612.60</t>
  </si>
  <si>
    <t>11600.00</t>
  </si>
  <si>
    <t>39437.80</t>
  </si>
  <si>
    <t>36800.00</t>
  </si>
  <si>
    <t>653.05</t>
  </si>
  <si>
    <t>81992.35</t>
  </si>
  <si>
    <t>142998.76</t>
  </si>
  <si>
    <t>38000.00</t>
  </si>
  <si>
    <t>13200.00</t>
  </si>
  <si>
    <t>217071.83</t>
  </si>
  <si>
    <t>126478.57</t>
  </si>
  <si>
    <t>51.76</t>
  </si>
  <si>
    <t>7539.33</t>
  </si>
  <si>
    <t>9983.18</t>
  </si>
  <si>
    <t>28681.41</t>
  </si>
  <si>
    <t>2504.64</t>
  </si>
  <si>
    <t>240766.76</t>
  </si>
  <si>
    <t>205733.26</t>
  </si>
  <si>
    <t>41504.75</t>
  </si>
  <si>
    <t>337730.68</t>
  </si>
  <si>
    <t>134486.89</t>
  </si>
  <si>
    <t>11810.00</t>
  </si>
  <si>
    <t>2160.05</t>
  </si>
  <si>
    <t>100200.00</t>
  </si>
  <si>
    <t>85600.08</t>
  </si>
  <si>
    <t>229819.70</t>
  </si>
  <si>
    <t>1776.00</t>
  </si>
  <si>
    <t>5411.32</t>
  </si>
  <si>
    <t>750733.06</t>
  </si>
  <si>
    <t>865453.28</t>
  </si>
  <si>
    <t>1227579.49</t>
  </si>
  <si>
    <t>1090712.54</t>
  </si>
  <si>
    <t>57.75</t>
  </si>
  <si>
    <t>37082.83</t>
  </si>
  <si>
    <t>30306.19</t>
  </si>
  <si>
    <t>203160.35</t>
  </si>
  <si>
    <t>117003.05</t>
  </si>
  <si>
    <t>JUNIO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</si>
</sst>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&quot;$&quot;* #,##0.00_ ;_ &quot;$&quot;* \-#,##0.00_ ;_ &quot;$&quot;* &quot;-&quot;??_ ;_ @_ "/>
  </numFmts>
  <fonts count="3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8"/>
      <color theme="3"/>
      <name val="Calibri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5">
    <xf numFmtId="0" fontId="0" fillId="0" borderId="0"/>
    <xf numFmtId="0" fontId="16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3" applyNumberFormat="0" applyAlignment="0" applyProtection="0"/>
    <xf numFmtId="0" fontId="21" fillId="0" borderId="0" applyNumberFormat="0" applyFill="0" applyBorder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4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25" fillId="6" borderId="0" applyNumberFormat="0" applyBorder="0" applyAlignment="0" applyProtection="0"/>
    <xf numFmtId="0" fontId="26" fillId="7" borderId="0" applyNumberFormat="0" applyBorder="0" applyAlignment="0" applyProtection="0"/>
    <xf numFmtId="0" fontId="27" fillId="8" borderId="11" applyNumberFormat="0" applyAlignment="0" applyProtection="0"/>
    <xf numFmtId="0" fontId="28" fillId="8" borderId="3" applyNumberFormat="0" applyAlignment="0" applyProtection="0"/>
    <xf numFmtId="0" fontId="29" fillId="0" borderId="12" applyNumberFormat="0" applyFill="0" applyAlignment="0" applyProtection="0"/>
    <xf numFmtId="0" fontId="30" fillId="9" borderId="13" applyNumberFormat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15" applyNumberFormat="0" applyFill="0" applyAlignment="0" applyProtection="0"/>
    <xf numFmtId="0" fontId="34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34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34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34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34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8" fillId="30" borderId="0" applyNumberFormat="0" applyBorder="0" applyAlignment="0" applyProtection="0"/>
    <xf numFmtId="0" fontId="34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0" borderId="0"/>
    <xf numFmtId="0" fontId="8" fillId="10" borderId="14" applyNumberFormat="0" applyFont="0" applyAlignment="0" applyProtection="0"/>
    <xf numFmtId="164" fontId="35" fillId="0" borderId="0" applyFont="0" applyFill="0" applyBorder="0" applyAlignment="0" applyProtection="0"/>
    <xf numFmtId="0" fontId="7" fillId="0" borderId="0"/>
    <xf numFmtId="0" fontId="7" fillId="12" borderId="0" applyNumberFormat="0" applyBorder="0" applyAlignment="0" applyProtection="0"/>
    <xf numFmtId="0" fontId="7" fillId="16" borderId="0" applyNumberFormat="0" applyBorder="0" applyAlignment="0" applyProtection="0"/>
    <xf numFmtId="0" fontId="7" fillId="20" borderId="0" applyNumberFormat="0" applyBorder="0" applyAlignment="0" applyProtection="0"/>
    <xf numFmtId="0" fontId="7" fillId="24" borderId="0" applyNumberFormat="0" applyBorder="0" applyAlignment="0" applyProtection="0"/>
    <xf numFmtId="0" fontId="7" fillId="28" borderId="0" applyNumberFormat="0" applyBorder="0" applyAlignment="0" applyProtection="0"/>
    <xf numFmtId="0" fontId="7" fillId="32" borderId="0" applyNumberFormat="0" applyBorder="0" applyAlignment="0" applyProtection="0"/>
    <xf numFmtId="0" fontId="7" fillId="13" borderId="0" applyNumberFormat="0" applyBorder="0" applyAlignment="0" applyProtection="0"/>
    <xf numFmtId="0" fontId="7" fillId="17" borderId="0" applyNumberFormat="0" applyBorder="0" applyAlignment="0" applyProtection="0"/>
    <xf numFmtId="0" fontId="7" fillId="21" borderId="0" applyNumberFormat="0" applyBorder="0" applyAlignment="0" applyProtection="0"/>
    <xf numFmtId="0" fontId="7" fillId="25" borderId="0" applyNumberFormat="0" applyBorder="0" applyAlignment="0" applyProtection="0"/>
    <xf numFmtId="0" fontId="7" fillId="29" borderId="0" applyNumberFormat="0" applyBorder="0" applyAlignment="0" applyProtection="0"/>
    <xf numFmtId="0" fontId="7" fillId="33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34" borderId="0" applyNumberFormat="0" applyBorder="0" applyAlignment="0" applyProtection="0"/>
    <xf numFmtId="0" fontId="7" fillId="10" borderId="14" applyNumberFormat="0" applyFont="0" applyAlignment="0" applyProtection="0"/>
    <xf numFmtId="0" fontId="6" fillId="0" borderId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13" borderId="0" applyNumberFormat="0" applyBorder="0" applyAlignment="0" applyProtection="0"/>
    <xf numFmtId="0" fontId="6" fillId="17" borderId="0" applyNumberFormat="0" applyBorder="0" applyAlignment="0" applyProtection="0"/>
    <xf numFmtId="0" fontId="6" fillId="21" borderId="0" applyNumberFormat="0" applyBorder="0" applyAlignment="0" applyProtection="0"/>
    <xf numFmtId="0" fontId="6" fillId="25" borderId="0" applyNumberFormat="0" applyBorder="0" applyAlignment="0" applyProtection="0"/>
    <xf numFmtId="0" fontId="6" fillId="29" borderId="0" applyNumberFormat="0" applyBorder="0" applyAlignment="0" applyProtection="0"/>
    <xf numFmtId="0" fontId="6" fillId="33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4" borderId="0" applyNumberFormat="0" applyBorder="0" applyAlignment="0" applyProtection="0"/>
    <xf numFmtId="0" fontId="6" fillId="10" borderId="14" applyNumberFormat="0" applyFont="0" applyAlignment="0" applyProtection="0"/>
    <xf numFmtId="0" fontId="5" fillId="0" borderId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0" fontId="5" fillId="10" borderId="14" applyNumberFormat="0" applyFont="0" applyAlignment="0" applyProtection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34" borderId="0" applyNumberFormat="0" applyBorder="0" applyAlignment="0" applyProtection="0"/>
    <xf numFmtId="0" fontId="4" fillId="10" borderId="14" applyNumberFormat="0" applyFont="0" applyAlignment="0" applyProtection="0"/>
    <xf numFmtId="0" fontId="3" fillId="0" borderId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20" borderId="0" applyNumberFormat="0" applyBorder="0" applyAlignment="0" applyProtection="0"/>
    <xf numFmtId="0" fontId="3" fillId="24" borderId="0" applyNumberFormat="0" applyBorder="0" applyAlignment="0" applyProtection="0"/>
    <xf numFmtId="0" fontId="3" fillId="28" borderId="0" applyNumberFormat="0" applyBorder="0" applyAlignment="0" applyProtection="0"/>
    <xf numFmtId="0" fontId="3" fillId="32" borderId="0" applyNumberFormat="0" applyBorder="0" applyAlignment="0" applyProtection="0"/>
    <xf numFmtId="0" fontId="3" fillId="13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3" fillId="25" borderId="0" applyNumberFormat="0" applyBorder="0" applyAlignment="0" applyProtection="0"/>
    <xf numFmtId="0" fontId="3" fillId="29" borderId="0" applyNumberFormat="0" applyBorder="0" applyAlignment="0" applyProtection="0"/>
    <xf numFmtId="0" fontId="3" fillId="33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34" borderId="0" applyNumberFormat="0" applyBorder="0" applyAlignment="0" applyProtection="0"/>
    <xf numFmtId="0" fontId="3" fillId="10" borderId="14" applyNumberFormat="0" applyFont="0" applyAlignment="0" applyProtection="0"/>
    <xf numFmtId="0" fontId="2" fillId="0" borderId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10" borderId="14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0" fontId="1" fillId="10" borderId="14" applyNumberFormat="0" applyFont="0" applyAlignment="0" applyProtection="0"/>
  </cellStyleXfs>
  <cellXfs count="36">
    <xf numFmtId="0" fontId="0" fillId="0" borderId="0" xfId="0"/>
    <xf numFmtId="0" fontId="10" fillId="0" borderId="0" xfId="0" applyFont="1"/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14" fontId="10" fillId="0" borderId="1" xfId="0" applyNumberFormat="1" applyFont="1" applyBorder="1" applyAlignment="1">
      <alignment horizontal="center" vertical="center" wrapText="1"/>
    </xf>
    <xf numFmtId="0" fontId="16" fillId="0" borderId="1" xfId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15" fillId="0" borderId="2" xfId="0" applyNumberFormat="1" applyFont="1" applyBorder="1" applyAlignment="1">
      <alignment horizontal="center" vertical="center" wrapText="1"/>
    </xf>
    <xf numFmtId="2" fontId="15" fillId="0" borderId="0" xfId="0" applyNumberFormat="1" applyFont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20" fillId="5" borderId="2" xfId="3" applyNumberFormat="1" applyBorder="1" applyAlignment="1">
      <alignment horizontal="center" vertical="center" wrapText="1"/>
    </xf>
    <xf numFmtId="2" fontId="19" fillId="4" borderId="2" xfId="2" applyNumberFormat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5" fillId="0" borderId="7" xfId="0" applyNumberFormat="1" applyFont="1" applyBorder="1" applyAlignment="1">
      <alignment horizontal="center" vertical="center" wrapText="1"/>
    </xf>
    <xf numFmtId="2" fontId="15" fillId="0" borderId="7" xfId="0" applyNumberFormat="1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4" fontId="18" fillId="0" borderId="19" xfId="44" applyFont="1" applyBorder="1" applyAlignment="1">
      <alignment horizontal="center" vertical="center"/>
    </xf>
    <xf numFmtId="2" fontId="18" fillId="0" borderId="20" xfId="0" applyNumberFormat="1" applyFont="1" applyBorder="1" applyAlignment="1">
      <alignment horizontal="center" vertical="center" wrapText="1"/>
    </xf>
    <xf numFmtId="2" fontId="18" fillId="0" borderId="19" xfId="0" applyNumberFormat="1" applyFont="1" applyBorder="1" applyAlignment="1">
      <alignment horizontal="center" vertical="center"/>
    </xf>
    <xf numFmtId="2" fontId="18" fillId="0" borderId="18" xfId="0" applyNumberFormat="1" applyFont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 vertical="center" wrapText="1"/>
    </xf>
    <xf numFmtId="2" fontId="15" fillId="0" borderId="17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185">
    <cellStyle name="20% - Énfasis1" xfId="19" builtinId="30" customBuiltin="1"/>
    <cellStyle name="20% - Énfasis1 2" xfId="46" xr:uid="{509D477C-8848-465E-BEA6-E2A92B6C6C34}"/>
    <cellStyle name="20% - Énfasis1 3" xfId="66" xr:uid="{6109E408-6BC6-4B1F-B158-76559AB89E04}"/>
    <cellStyle name="20% - Énfasis1 4" xfId="86" xr:uid="{0A498743-0E71-41EA-85AB-F03077823F2A}"/>
    <cellStyle name="20% - Énfasis1 5" xfId="106" xr:uid="{742CEA7D-7561-4573-92CF-C7B3FA48A6B4}"/>
    <cellStyle name="20% - Énfasis1 6" xfId="126" xr:uid="{4BB7ECA7-86A2-41BF-BDEA-8333803E306A}"/>
    <cellStyle name="20% - Énfasis1 7" xfId="146" xr:uid="{8028E776-AD59-4C4F-BDA1-EED8619D206A}"/>
    <cellStyle name="20% - Énfasis1 8" xfId="166" xr:uid="{4219E9B3-58DD-4958-AF62-62C121BC36D8}"/>
    <cellStyle name="20% - Énfasis2" xfId="23" builtinId="34" customBuiltin="1"/>
    <cellStyle name="20% - Énfasis2 2" xfId="47" xr:uid="{0CAF2AA4-6DD4-48A9-8162-60ADB1328D83}"/>
    <cellStyle name="20% - Énfasis2 3" xfId="67" xr:uid="{BD9288F1-79B0-4A09-A93C-EE1F4D126E84}"/>
    <cellStyle name="20% - Énfasis2 4" xfId="87" xr:uid="{51AF5BD8-5DDB-4660-B0D1-5541E21BB106}"/>
    <cellStyle name="20% - Énfasis2 5" xfId="107" xr:uid="{76625D19-C132-41A6-9FDD-8F18B92CF135}"/>
    <cellStyle name="20% - Énfasis2 6" xfId="127" xr:uid="{257D12F3-A0A9-4972-9B24-05E3B6CCA5A4}"/>
    <cellStyle name="20% - Énfasis2 7" xfId="147" xr:uid="{46C37005-36B6-413E-9691-BB2CDCE72D08}"/>
    <cellStyle name="20% - Énfasis2 8" xfId="167" xr:uid="{265C8A9B-2602-450E-926A-6BAFF135E62C}"/>
    <cellStyle name="20% - Énfasis3" xfId="27" builtinId="38" customBuiltin="1"/>
    <cellStyle name="20% - Énfasis3 2" xfId="48" xr:uid="{B934003E-4F17-4634-B12C-87ED4FBBCB98}"/>
    <cellStyle name="20% - Énfasis3 3" xfId="68" xr:uid="{99EC7F63-0879-40FA-9F96-11F403601278}"/>
    <cellStyle name="20% - Énfasis3 4" xfId="88" xr:uid="{BEF1C666-A813-40F8-A94F-F0ADD2F3D00D}"/>
    <cellStyle name="20% - Énfasis3 5" xfId="108" xr:uid="{959E49E4-CD6D-4225-9B08-0D493562C531}"/>
    <cellStyle name="20% - Énfasis3 6" xfId="128" xr:uid="{17C5E929-6098-434A-B20C-BED614584D9A}"/>
    <cellStyle name="20% - Énfasis3 7" xfId="148" xr:uid="{5E59DE60-16C9-4F3D-B163-90C9845EE2B0}"/>
    <cellStyle name="20% - Énfasis3 8" xfId="168" xr:uid="{07B7CFF1-669F-4417-BE01-C432AE49255B}"/>
    <cellStyle name="20% - Énfasis4" xfId="31" builtinId="42" customBuiltin="1"/>
    <cellStyle name="20% - Énfasis4 2" xfId="49" xr:uid="{48486D70-AEAE-441C-996D-502C2914BB66}"/>
    <cellStyle name="20% - Énfasis4 3" xfId="69" xr:uid="{284A825F-B19A-473E-A6DC-E4B9485F426A}"/>
    <cellStyle name="20% - Énfasis4 4" xfId="89" xr:uid="{EE8C698A-696F-41F8-952C-4CE0051CB069}"/>
    <cellStyle name="20% - Énfasis4 5" xfId="109" xr:uid="{37767C09-F862-4992-B273-343504DA0A5B}"/>
    <cellStyle name="20% - Énfasis4 6" xfId="129" xr:uid="{064C127C-62B9-4146-8BA3-94EF7B7B94DC}"/>
    <cellStyle name="20% - Énfasis4 7" xfId="149" xr:uid="{36096192-6B57-4C63-99FC-371DA59E437E}"/>
    <cellStyle name="20% - Énfasis4 8" xfId="169" xr:uid="{E43C342E-A74C-4F08-8894-16117AF73451}"/>
    <cellStyle name="20% - Énfasis5" xfId="35" builtinId="46" customBuiltin="1"/>
    <cellStyle name="20% - Énfasis5 2" xfId="50" xr:uid="{1FE499C1-8854-401A-BEC4-AC8BEA59F16A}"/>
    <cellStyle name="20% - Énfasis5 3" xfId="70" xr:uid="{9DFBD116-9C07-4ADA-8DA9-2C7F93294365}"/>
    <cellStyle name="20% - Énfasis5 4" xfId="90" xr:uid="{CAECB5E8-1E4A-4D81-BA0C-CCBF2F736F4E}"/>
    <cellStyle name="20% - Énfasis5 5" xfId="110" xr:uid="{AF668DDF-4A66-4C69-AA62-2A07F3B2742F}"/>
    <cellStyle name="20% - Énfasis5 6" xfId="130" xr:uid="{F7C07017-EADE-45F5-BE00-3442551DEE32}"/>
    <cellStyle name="20% - Énfasis5 7" xfId="150" xr:uid="{7D9BBE7C-0AD2-40E5-83E5-A9F1549573BF}"/>
    <cellStyle name="20% - Énfasis5 8" xfId="170" xr:uid="{429C32EF-E29E-4A39-89A0-8F1943AC914E}"/>
    <cellStyle name="20% - Énfasis6" xfId="39" builtinId="50" customBuiltin="1"/>
    <cellStyle name="20% - Énfasis6 2" xfId="51" xr:uid="{FB069DD7-2540-4376-AD1F-EBA4E644456E}"/>
    <cellStyle name="20% - Énfasis6 3" xfId="71" xr:uid="{D0067E41-4A54-4587-8C08-13786C7A28F7}"/>
    <cellStyle name="20% - Énfasis6 4" xfId="91" xr:uid="{884FF64B-A97E-40FF-BD2B-B0ED88DE5426}"/>
    <cellStyle name="20% - Énfasis6 5" xfId="111" xr:uid="{C9428430-D406-4F29-B957-811E5E97AB07}"/>
    <cellStyle name="20% - Énfasis6 6" xfId="131" xr:uid="{604EEF2C-F458-4C32-8329-612E17ADF164}"/>
    <cellStyle name="20% - Énfasis6 7" xfId="151" xr:uid="{628BA0FE-FCD3-41A9-97CA-B6433BC299DF}"/>
    <cellStyle name="20% - Énfasis6 8" xfId="171" xr:uid="{FF86103C-712B-4FCE-818B-F1B76B094FEE}"/>
    <cellStyle name="40% - Énfasis1" xfId="20" builtinId="31" customBuiltin="1"/>
    <cellStyle name="40% - Énfasis1 2" xfId="52" xr:uid="{21EF67B2-C47E-4D8A-B8DE-E96AF1B8B298}"/>
    <cellStyle name="40% - Énfasis1 3" xfId="72" xr:uid="{4C62F849-4CA2-4E91-96DB-D61591575F63}"/>
    <cellStyle name="40% - Énfasis1 4" xfId="92" xr:uid="{F0583388-3A95-45C3-AFB8-71B3740D80C0}"/>
    <cellStyle name="40% - Énfasis1 5" xfId="112" xr:uid="{73A40EBA-6893-4A15-9C2C-120A2C8EF127}"/>
    <cellStyle name="40% - Énfasis1 6" xfId="132" xr:uid="{12C362AD-D17F-4BD7-B0B7-1538CE911265}"/>
    <cellStyle name="40% - Énfasis1 7" xfId="152" xr:uid="{0D4ED713-0559-43FD-9EA5-366230E6691F}"/>
    <cellStyle name="40% - Énfasis1 8" xfId="172" xr:uid="{597705AF-3C3A-4275-9DDA-239EAD181E62}"/>
    <cellStyle name="40% - Énfasis2" xfId="24" builtinId="35" customBuiltin="1"/>
    <cellStyle name="40% - Énfasis2 2" xfId="53" xr:uid="{000D842E-E14D-49E3-BF10-64D143EFA0DA}"/>
    <cellStyle name="40% - Énfasis2 3" xfId="73" xr:uid="{BC9F5A55-647C-4A85-978F-868CCFF310E4}"/>
    <cellStyle name="40% - Énfasis2 4" xfId="93" xr:uid="{5F8B8D15-872E-4B8F-9C0B-C84D2F2D2061}"/>
    <cellStyle name="40% - Énfasis2 5" xfId="113" xr:uid="{62C09FAC-24D5-4BD3-BA1B-E6FFC89F6FF1}"/>
    <cellStyle name="40% - Énfasis2 6" xfId="133" xr:uid="{E98DAAC4-B28C-46DC-BC15-77444C553E58}"/>
    <cellStyle name="40% - Énfasis2 7" xfId="153" xr:uid="{9144BBF1-F48F-4790-B189-15C2D5B02581}"/>
    <cellStyle name="40% - Énfasis2 8" xfId="173" xr:uid="{D6C9843F-2AA5-450C-AE6D-EA30A169053B}"/>
    <cellStyle name="40% - Énfasis3" xfId="28" builtinId="39" customBuiltin="1"/>
    <cellStyle name="40% - Énfasis3 2" xfId="54" xr:uid="{CA5A6D5F-4350-4600-A7CD-B8E0183FF24C}"/>
    <cellStyle name="40% - Énfasis3 3" xfId="74" xr:uid="{6AE2AB9B-B3B9-4E36-A529-9B2379AE5A18}"/>
    <cellStyle name="40% - Énfasis3 4" xfId="94" xr:uid="{92274C73-69CB-4034-83C4-955D3A4F5E72}"/>
    <cellStyle name="40% - Énfasis3 5" xfId="114" xr:uid="{5F0370C4-511D-4B66-8549-74B4B401692D}"/>
    <cellStyle name="40% - Énfasis3 6" xfId="134" xr:uid="{18294D9D-1FAA-407C-8F43-C78A55B97B65}"/>
    <cellStyle name="40% - Énfasis3 7" xfId="154" xr:uid="{C213CA66-3898-46CE-8242-977A3B0AEF20}"/>
    <cellStyle name="40% - Énfasis3 8" xfId="174" xr:uid="{4E03BAFA-BCAC-4322-9CB0-C3FE076B1F88}"/>
    <cellStyle name="40% - Énfasis4" xfId="32" builtinId="43" customBuiltin="1"/>
    <cellStyle name="40% - Énfasis4 2" xfId="55" xr:uid="{B87DA42A-CE00-4DF8-8DD1-525E0153819D}"/>
    <cellStyle name="40% - Énfasis4 3" xfId="75" xr:uid="{CD9815C2-96FD-42DA-B33E-FCEB95EA9522}"/>
    <cellStyle name="40% - Énfasis4 4" xfId="95" xr:uid="{CBA07799-D800-4F3E-AB3A-DB3B545812FD}"/>
    <cellStyle name="40% - Énfasis4 5" xfId="115" xr:uid="{E0D29E46-6410-4F05-B7EA-A8324924839E}"/>
    <cellStyle name="40% - Énfasis4 6" xfId="135" xr:uid="{7FF48460-F02E-4980-B2B3-8A88F8DDF050}"/>
    <cellStyle name="40% - Énfasis4 7" xfId="155" xr:uid="{F59C261F-3ECD-4B9A-B795-468654B9E62A}"/>
    <cellStyle name="40% - Énfasis4 8" xfId="175" xr:uid="{9493D505-8CED-46E8-AA05-D9141C7A26E8}"/>
    <cellStyle name="40% - Énfasis5" xfId="36" builtinId="47" customBuiltin="1"/>
    <cellStyle name="40% - Énfasis5 2" xfId="56" xr:uid="{C4E79AEC-2264-450A-93F8-40EB04EF8CBD}"/>
    <cellStyle name="40% - Énfasis5 3" xfId="76" xr:uid="{E6628A95-E381-4745-8852-B8F8CBBAE783}"/>
    <cellStyle name="40% - Énfasis5 4" xfId="96" xr:uid="{7FC2F7DA-BB38-4A49-BC96-4AE7C86B3E36}"/>
    <cellStyle name="40% - Énfasis5 5" xfId="116" xr:uid="{7A90374F-D1B3-40A3-8A22-E9B5531EC62A}"/>
    <cellStyle name="40% - Énfasis5 6" xfId="136" xr:uid="{4003A4E1-BF7D-4F89-8626-5CAB9EC5F26C}"/>
    <cellStyle name="40% - Énfasis5 7" xfId="156" xr:uid="{AE5E4C24-341B-47D5-BEED-17B77FEEB4B0}"/>
    <cellStyle name="40% - Énfasis5 8" xfId="176" xr:uid="{1AA31791-96B8-46FE-B177-EBDAA97354A1}"/>
    <cellStyle name="40% - Énfasis6" xfId="40" builtinId="51" customBuiltin="1"/>
    <cellStyle name="40% - Énfasis6 2" xfId="57" xr:uid="{54EBF812-7016-4C38-8D3A-B6C2F3059958}"/>
    <cellStyle name="40% - Énfasis6 3" xfId="77" xr:uid="{5EAAAB92-F6E8-46EF-A031-CFA8B571D304}"/>
    <cellStyle name="40% - Énfasis6 4" xfId="97" xr:uid="{6C979858-BBB4-46D5-B8A2-C9EE5E0A1640}"/>
    <cellStyle name="40% - Énfasis6 5" xfId="117" xr:uid="{CA7BA6FA-F2A3-4BF5-BC9F-D9B5E5B0C424}"/>
    <cellStyle name="40% - Énfasis6 6" xfId="137" xr:uid="{4C07C690-9CD6-42B7-90AD-EFDD7C56F9DF}"/>
    <cellStyle name="40% - Énfasis6 7" xfId="157" xr:uid="{72860FFE-6F30-4E1B-8B42-DDF653659B6A}"/>
    <cellStyle name="40% - Énfasis6 8" xfId="177" xr:uid="{B993B1C4-1B13-4F35-A14E-E92D3CFCE898}"/>
    <cellStyle name="60% - Énfasis1" xfId="21" builtinId="32" customBuiltin="1"/>
    <cellStyle name="60% - Énfasis1 2" xfId="58" xr:uid="{7379EFD8-31D8-40FF-A0AD-B237330E4A9C}"/>
    <cellStyle name="60% - Énfasis1 3" xfId="78" xr:uid="{2DD1A803-E40A-4B30-B9F3-A9223EE2D19A}"/>
    <cellStyle name="60% - Énfasis1 4" xfId="98" xr:uid="{A50F7FDE-154E-443E-95CC-0E4B0BF65977}"/>
    <cellStyle name="60% - Énfasis1 5" xfId="118" xr:uid="{6833B5EB-3C9B-469E-9377-D55710975187}"/>
    <cellStyle name="60% - Énfasis1 6" xfId="138" xr:uid="{0EAC449E-3A9D-4E62-8DE1-6ABF587A81F4}"/>
    <cellStyle name="60% - Énfasis1 7" xfId="158" xr:uid="{AA264824-D64C-4847-8CE9-B59E1C54F7DC}"/>
    <cellStyle name="60% - Énfasis1 8" xfId="178" xr:uid="{9257A8B4-1313-4E8E-9700-A815F344DF11}"/>
    <cellStyle name="60% - Énfasis2" xfId="25" builtinId="36" customBuiltin="1"/>
    <cellStyle name="60% - Énfasis2 2" xfId="59" xr:uid="{7B6ADD12-59B7-479B-9539-7606E6120144}"/>
    <cellStyle name="60% - Énfasis2 3" xfId="79" xr:uid="{1E0EFCFA-9953-422D-97AD-82C6D0A97E00}"/>
    <cellStyle name="60% - Énfasis2 4" xfId="99" xr:uid="{AB736CD1-21B2-4E54-96C1-138090DB3D5A}"/>
    <cellStyle name="60% - Énfasis2 5" xfId="119" xr:uid="{8F8E32E2-5744-42C8-9F42-9B737A45C65C}"/>
    <cellStyle name="60% - Énfasis2 6" xfId="139" xr:uid="{1A33207B-83D0-4152-9893-FA0963CCFEE4}"/>
    <cellStyle name="60% - Énfasis2 7" xfId="159" xr:uid="{3B08E30D-E5C7-4722-B48B-6AB086057B8E}"/>
    <cellStyle name="60% - Énfasis2 8" xfId="179" xr:uid="{6BE5ECAB-F176-46D8-BAC8-914992F8B756}"/>
    <cellStyle name="60% - Énfasis3" xfId="29" builtinId="40" customBuiltin="1"/>
    <cellStyle name="60% - Énfasis3 2" xfId="60" xr:uid="{DDAAEFF5-B8A8-4EAA-94CD-F23FDD336911}"/>
    <cellStyle name="60% - Énfasis3 3" xfId="80" xr:uid="{5E302C23-2994-4311-B7B6-091F51FF95C6}"/>
    <cellStyle name="60% - Énfasis3 4" xfId="100" xr:uid="{8161B6C8-3779-4A86-BCC2-ECA4F67C1D19}"/>
    <cellStyle name="60% - Énfasis3 5" xfId="120" xr:uid="{D30645BB-BC53-4E69-8AD9-6EA264105004}"/>
    <cellStyle name="60% - Énfasis3 6" xfId="140" xr:uid="{2826F424-F315-4BE7-991B-64E542AE378D}"/>
    <cellStyle name="60% - Énfasis3 7" xfId="160" xr:uid="{6FC3C299-9C19-40E6-894C-CF376170A6CF}"/>
    <cellStyle name="60% - Énfasis3 8" xfId="180" xr:uid="{E75EC9E2-6F98-427F-89C5-7D55529C6AC8}"/>
    <cellStyle name="60% - Énfasis4" xfId="33" builtinId="44" customBuiltin="1"/>
    <cellStyle name="60% - Énfasis4 2" xfId="61" xr:uid="{AC3E1D15-3C02-471E-83D2-CF85D5C49597}"/>
    <cellStyle name="60% - Énfasis4 3" xfId="81" xr:uid="{EE53C8DA-7BA1-47C0-A3A7-86FA58E4F359}"/>
    <cellStyle name="60% - Énfasis4 4" xfId="101" xr:uid="{DCE842F0-2484-452F-B92B-CE493B0FA82B}"/>
    <cellStyle name="60% - Énfasis4 5" xfId="121" xr:uid="{BFDBA316-53AB-4268-893F-C723A3D1C28F}"/>
    <cellStyle name="60% - Énfasis4 6" xfId="141" xr:uid="{B672BCE7-09CA-4F25-A95A-F121714DAF22}"/>
    <cellStyle name="60% - Énfasis4 7" xfId="161" xr:uid="{B15BFC5C-A4A5-4170-85C1-E92C700BDC9F}"/>
    <cellStyle name="60% - Énfasis4 8" xfId="181" xr:uid="{6E184C9A-7664-4860-A0F9-8DB4DE568ADB}"/>
    <cellStyle name="60% - Énfasis5" xfId="37" builtinId="48" customBuiltin="1"/>
    <cellStyle name="60% - Énfasis5 2" xfId="62" xr:uid="{476DEB24-87D1-4F82-B4CA-9D89F5A41168}"/>
    <cellStyle name="60% - Énfasis5 3" xfId="82" xr:uid="{2D85578B-2FCC-4951-9D45-E2848E33D8DA}"/>
    <cellStyle name="60% - Énfasis5 4" xfId="102" xr:uid="{2FF6C574-D332-4A43-B003-97E388EDE847}"/>
    <cellStyle name="60% - Énfasis5 5" xfId="122" xr:uid="{5FC3E402-7BE2-4878-BCEA-0BE987C13CE1}"/>
    <cellStyle name="60% - Énfasis5 6" xfId="142" xr:uid="{296F8C71-C185-423A-91FA-1DEC87DD3E12}"/>
    <cellStyle name="60% - Énfasis5 7" xfId="162" xr:uid="{117C7387-737E-49C7-BAE6-CA5C20436F63}"/>
    <cellStyle name="60% - Énfasis5 8" xfId="182" xr:uid="{DAE9A5BA-92A8-4286-AD5A-E1E79494B5D5}"/>
    <cellStyle name="60% - Énfasis6" xfId="41" builtinId="52" customBuiltin="1"/>
    <cellStyle name="60% - Énfasis6 2" xfId="63" xr:uid="{BFE01F32-CCF3-47AC-987D-196EAEF5A21B}"/>
    <cellStyle name="60% - Énfasis6 3" xfId="83" xr:uid="{4BD5649B-DC7A-46D3-B395-86B020E02CF4}"/>
    <cellStyle name="60% - Énfasis6 4" xfId="103" xr:uid="{52BA567B-6297-4339-A720-346F4BAEFA88}"/>
    <cellStyle name="60% - Énfasis6 5" xfId="123" xr:uid="{6124BFE1-4796-49F9-AB74-DFCA00AFFCA6}"/>
    <cellStyle name="60% - Énfasis6 6" xfId="143" xr:uid="{E6C1E626-2613-4FF7-9CB0-97DB9AD92AB1}"/>
    <cellStyle name="60% - Énfasis6 7" xfId="163" xr:uid="{CC528834-2182-41DA-989B-842C998BB6A9}"/>
    <cellStyle name="60% - Énfasis6 8" xfId="183" xr:uid="{2469450F-6390-4951-A108-593572DE3462}"/>
    <cellStyle name="Bueno" xfId="2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5" builtinId="16" customBuiltin="1"/>
    <cellStyle name="Encabezado 4" xfId="8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3" builtinId="20" customBuiltin="1"/>
    <cellStyle name="Hipervínculo" xfId="1" builtinId="8"/>
    <cellStyle name="Incorrecto" xfId="9" builtinId="27" customBuiltin="1"/>
    <cellStyle name="Moneda" xfId="44" builtinId="4"/>
    <cellStyle name="Neutral" xfId="10" builtinId="28" customBuiltin="1"/>
    <cellStyle name="Normal" xfId="0" builtinId="0"/>
    <cellStyle name="Normal 2" xfId="42" xr:uid="{15119AB0-F4B9-4551-9E6B-285B5622A99E}"/>
    <cellStyle name="Normal 3" xfId="45" xr:uid="{E24746EB-136C-401A-BB33-55A657325125}"/>
    <cellStyle name="Normal 4" xfId="65" xr:uid="{A3FD6B4E-E4F7-44B8-BC2F-D827EA3873C4}"/>
    <cellStyle name="Normal 5" xfId="85" xr:uid="{EF6ECBB1-9FFD-4454-B920-54D6FC28B4A8}"/>
    <cellStyle name="Normal 6" xfId="105" xr:uid="{A6C979F3-5AC6-4D4A-98E9-87C75333D92C}"/>
    <cellStyle name="Normal 7" xfId="125" xr:uid="{10DB876B-0D10-4088-B1EF-B038112D2DEB}"/>
    <cellStyle name="Normal 8" xfId="145" xr:uid="{1F87CE32-E02F-4E8E-8DC2-DDFDC1564542}"/>
    <cellStyle name="Normal 9" xfId="165" xr:uid="{76E635C6-0215-4B93-B2BE-3156A4A0ABBA}"/>
    <cellStyle name="Notas 2" xfId="43" xr:uid="{A3A25136-91E0-4A16-9B9A-3B5D15E4381A}"/>
    <cellStyle name="Notas 3" xfId="64" xr:uid="{4DCC9D63-B267-45F6-88DA-8503C2309B6B}"/>
    <cellStyle name="Notas 4" xfId="84" xr:uid="{810D7F2E-49D3-425C-9640-D298B2A2A35A}"/>
    <cellStyle name="Notas 5" xfId="104" xr:uid="{4AEE83DA-FEB3-46FD-996F-5EB7DC7F1C21}"/>
    <cellStyle name="Notas 6" xfId="124" xr:uid="{B4F52F36-773F-4D91-A157-21BA7B790D61}"/>
    <cellStyle name="Notas 7" xfId="144" xr:uid="{BB252FFB-0A34-4C77-A1E1-A2AEE5F1AD93}"/>
    <cellStyle name="Notas 8" xfId="164" xr:uid="{B2F4280A-9613-41A5-A092-786869D86483}"/>
    <cellStyle name="Notas 9" xfId="184" xr:uid="{61BD3AF3-F48B-46D3-9E79-50180C261088}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leber.valle@pangua.gob.ec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kleber.valle@pangua.gob.ec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14"/>
  <sheetViews>
    <sheetView tabSelected="1" topLeftCell="C1" zoomScale="85" zoomScaleNormal="85" workbookViewId="0">
      <pane ySplit="1" topLeftCell="A2" activePane="bottomLeft" state="frozen"/>
      <selection activeCell="C1" sqref="C1"/>
      <selection pane="bottomLeft" activeCell="C56" sqref="C56:C57"/>
    </sheetView>
  </sheetViews>
  <sheetFormatPr baseColWidth="10" defaultColWidth="14.42578125" defaultRowHeight="15" customHeight="1" x14ac:dyDescent="0.25"/>
  <cols>
    <col min="1" max="1" width="11.85546875" style="15" bestFit="1" customWidth="1"/>
    <col min="2" max="2" width="39.28515625" style="15" customWidth="1"/>
    <col min="3" max="3" width="31.42578125" style="15" customWidth="1"/>
    <col min="4" max="4" width="16" style="15" customWidth="1"/>
    <col min="5" max="5" width="17.28515625" style="15" customWidth="1"/>
    <col min="6" max="6" width="17.28515625" style="15" bestFit="1" customWidth="1"/>
    <col min="7" max="7" width="16.85546875" style="15" customWidth="1"/>
    <col min="8" max="8" width="21.5703125" style="15" bestFit="1" customWidth="1"/>
    <col min="9" max="9" width="16" style="15" customWidth="1"/>
    <col min="10" max="10" width="18.42578125" style="15" customWidth="1"/>
    <col min="11" max="11" width="17" style="15" customWidth="1"/>
    <col min="12" max="12" width="18.5703125" style="15" customWidth="1"/>
    <col min="13" max="13" width="13.28515625" style="15" customWidth="1"/>
    <col min="14" max="14" width="16.7109375" style="15" customWidth="1"/>
    <col min="15" max="26" width="10" style="15" customWidth="1"/>
    <col min="27" max="16384" width="14.42578125" style="15"/>
  </cols>
  <sheetData>
    <row r="1" spans="1:26" ht="37.5" customHeight="1" x14ac:dyDescent="0.25">
      <c r="A1" s="23" t="s">
        <v>0</v>
      </c>
      <c r="B1" s="24" t="s">
        <v>1</v>
      </c>
      <c r="C1" s="28" t="s">
        <v>2</v>
      </c>
      <c r="D1" s="28" t="s">
        <v>3</v>
      </c>
      <c r="E1" s="28" t="s">
        <v>4</v>
      </c>
      <c r="F1" s="28" t="s">
        <v>5</v>
      </c>
      <c r="G1" s="28" t="s">
        <v>6</v>
      </c>
      <c r="H1" s="28" t="s">
        <v>7</v>
      </c>
      <c r="I1" s="28" t="s">
        <v>8</v>
      </c>
      <c r="J1" s="28" t="s">
        <v>9</v>
      </c>
      <c r="K1" s="28" t="s">
        <v>10</v>
      </c>
      <c r="L1" s="28" t="s">
        <v>11</v>
      </c>
      <c r="M1" s="24" t="s">
        <v>12</v>
      </c>
      <c r="N1" s="25" t="s">
        <v>13</v>
      </c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20" customFormat="1" ht="27.75" customHeight="1" x14ac:dyDescent="0.25">
      <c r="A2" s="26" t="s">
        <v>67</v>
      </c>
      <c r="B2" s="18" t="s">
        <v>44</v>
      </c>
      <c r="C2" s="18" t="s">
        <v>47</v>
      </c>
      <c r="D2" s="21" t="s">
        <v>124</v>
      </c>
      <c r="E2" s="21" t="s">
        <v>125</v>
      </c>
      <c r="F2" s="21">
        <f>D2+E2</f>
        <v>846482.87</v>
      </c>
      <c r="G2" s="21" t="str">
        <f>H2</f>
        <v>315044.19</v>
      </c>
      <c r="H2" s="21" t="s">
        <v>206</v>
      </c>
      <c r="I2" s="21" t="s">
        <v>247</v>
      </c>
      <c r="J2" s="21" t="s">
        <v>259</v>
      </c>
      <c r="K2" s="21" t="s">
        <v>262</v>
      </c>
      <c r="L2" s="21">
        <f>(K2+H2)-I2</f>
        <v>539625.63000000012</v>
      </c>
      <c r="M2" s="21">
        <v>0</v>
      </c>
      <c r="N2" s="21">
        <f>(I2*100)/F2</f>
        <v>36.250850534045654</v>
      </c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</row>
    <row r="3" spans="1:26" s="20" customFormat="1" ht="27.75" customHeight="1" x14ac:dyDescent="0.25">
      <c r="A3" s="26" t="s">
        <v>68</v>
      </c>
      <c r="B3" s="18" t="s">
        <v>44</v>
      </c>
      <c r="C3" s="18" t="s">
        <v>40</v>
      </c>
      <c r="D3" s="21" t="s">
        <v>126</v>
      </c>
      <c r="E3" s="21" t="s">
        <v>127</v>
      </c>
      <c r="F3" s="21">
        <f>D3+E3</f>
        <v>241297.16999999998</v>
      </c>
      <c r="G3" s="21" t="str">
        <f t="shared" ref="G3:G52" si="0">H3</f>
        <v>80432.86</v>
      </c>
      <c r="H3" s="21" t="s">
        <v>207</v>
      </c>
      <c r="I3" s="21" t="s">
        <v>248</v>
      </c>
      <c r="J3" s="21" t="s">
        <v>248</v>
      </c>
      <c r="K3" s="21" t="s">
        <v>263</v>
      </c>
      <c r="L3" s="21">
        <f t="shared" ref="L3:L52" si="1">(K3+H3)-I3</f>
        <v>161604.31</v>
      </c>
      <c r="M3" s="21">
        <v>0</v>
      </c>
      <c r="N3" s="21">
        <f t="shared" ref="N3:N52" si="2">(I3*100)/F3</f>
        <v>33.026852324873936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spans="1:26" s="20" customFormat="1" ht="27.75" customHeight="1" x14ac:dyDescent="0.25">
      <c r="A4" s="26" t="s">
        <v>69</v>
      </c>
      <c r="B4" s="18" t="s">
        <v>44</v>
      </c>
      <c r="C4" s="18" t="s">
        <v>41</v>
      </c>
      <c r="D4" s="21" t="s">
        <v>128</v>
      </c>
      <c r="E4" s="21" t="s">
        <v>129</v>
      </c>
      <c r="F4" s="21">
        <f t="shared" ref="F4:F52" si="3">D4+E4</f>
        <v>100572</v>
      </c>
      <c r="G4" s="21" t="str">
        <f t="shared" si="0"/>
        <v>91302.36</v>
      </c>
      <c r="H4" s="21" t="s">
        <v>208</v>
      </c>
      <c r="I4" s="21" t="s">
        <v>249</v>
      </c>
      <c r="J4" s="21" t="s">
        <v>249</v>
      </c>
      <c r="K4" s="21" t="s">
        <v>264</v>
      </c>
      <c r="L4" s="21">
        <f t="shared" si="1"/>
        <v>84129.73</v>
      </c>
      <c r="M4" s="21">
        <v>0</v>
      </c>
      <c r="N4" s="21">
        <f t="shared" si="2"/>
        <v>16.348755120709541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spans="1:26" s="20" customFormat="1" ht="27.75" customHeight="1" x14ac:dyDescent="0.25">
      <c r="A5" s="26" t="s">
        <v>70</v>
      </c>
      <c r="B5" s="18" t="s">
        <v>44</v>
      </c>
      <c r="C5" s="18" t="s">
        <v>42</v>
      </c>
      <c r="D5" s="21" t="s">
        <v>130</v>
      </c>
      <c r="E5" s="21" t="s">
        <v>131</v>
      </c>
      <c r="F5" s="21">
        <f t="shared" si="3"/>
        <v>153575.33000000002</v>
      </c>
      <c r="G5" s="21" t="str">
        <f t="shared" si="0"/>
        <v>6655.00</v>
      </c>
      <c r="H5" s="21" t="s">
        <v>209</v>
      </c>
      <c r="I5" s="21" t="s">
        <v>209</v>
      </c>
      <c r="J5" s="21" t="s">
        <v>209</v>
      </c>
      <c r="K5" s="21" t="s">
        <v>265</v>
      </c>
      <c r="L5" s="21">
        <f t="shared" si="1"/>
        <v>146920.32999999999</v>
      </c>
      <c r="M5" s="21">
        <v>0</v>
      </c>
      <c r="N5" s="21">
        <f t="shared" si="2"/>
        <v>4.333378284129358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spans="1:26" s="20" customFormat="1" ht="27.75" customHeight="1" x14ac:dyDescent="0.25">
      <c r="A6" s="26" t="s">
        <v>71</v>
      </c>
      <c r="B6" s="18" t="s">
        <v>43</v>
      </c>
      <c r="C6" s="18" t="s">
        <v>47</v>
      </c>
      <c r="D6" s="22" t="s">
        <v>132</v>
      </c>
      <c r="E6" s="22" t="s">
        <v>133</v>
      </c>
      <c r="F6" s="22">
        <f t="shared" si="3"/>
        <v>193149.86</v>
      </c>
      <c r="G6" s="22" t="str">
        <f t="shared" si="0"/>
        <v>63199.05</v>
      </c>
      <c r="H6" s="22" t="s">
        <v>210</v>
      </c>
      <c r="I6" s="22" t="s">
        <v>250</v>
      </c>
      <c r="J6" s="22" t="s">
        <v>250</v>
      </c>
      <c r="K6" s="22" t="s">
        <v>266</v>
      </c>
      <c r="L6" s="22">
        <f t="shared" si="1"/>
        <v>130524.9</v>
      </c>
      <c r="M6" s="22">
        <v>0</v>
      </c>
      <c r="N6" s="22">
        <f t="shared" si="2"/>
        <v>32.422990107266969</v>
      </c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spans="1:26" s="20" customFormat="1" ht="27.75" customHeight="1" x14ac:dyDescent="0.25">
      <c r="A7" s="26" t="s">
        <v>72</v>
      </c>
      <c r="B7" s="18" t="s">
        <v>43</v>
      </c>
      <c r="C7" s="18" t="s">
        <v>40</v>
      </c>
      <c r="D7" s="22" t="s">
        <v>134</v>
      </c>
      <c r="E7" s="22">
        <v>0</v>
      </c>
      <c r="F7" s="22">
        <f t="shared" si="3"/>
        <v>31500</v>
      </c>
      <c r="G7" s="22" t="str">
        <f t="shared" si="0"/>
        <v>3090.36</v>
      </c>
      <c r="H7" s="22" t="s">
        <v>211</v>
      </c>
      <c r="I7" s="22" t="s">
        <v>211</v>
      </c>
      <c r="J7" s="22" t="s">
        <v>211</v>
      </c>
      <c r="K7" s="22" t="s">
        <v>267</v>
      </c>
      <c r="L7" s="22">
        <f t="shared" si="1"/>
        <v>28409.64</v>
      </c>
      <c r="M7" s="22">
        <v>0</v>
      </c>
      <c r="N7" s="22">
        <f t="shared" si="2"/>
        <v>9.8106666666666662</v>
      </c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spans="1:26" s="20" customFormat="1" ht="27.75" customHeight="1" x14ac:dyDescent="0.25">
      <c r="A8" s="26" t="s">
        <v>73</v>
      </c>
      <c r="B8" s="18" t="s">
        <v>43</v>
      </c>
      <c r="C8" s="18" t="s">
        <v>41</v>
      </c>
      <c r="D8" s="22" t="s">
        <v>135</v>
      </c>
      <c r="E8" s="22">
        <v>0</v>
      </c>
      <c r="F8" s="22">
        <f t="shared" si="3"/>
        <v>5100</v>
      </c>
      <c r="G8" s="22" t="str">
        <f t="shared" si="0"/>
        <v>882.45</v>
      </c>
      <c r="H8" s="22" t="s">
        <v>212</v>
      </c>
      <c r="I8" s="22" t="s">
        <v>212</v>
      </c>
      <c r="J8" s="22" t="s">
        <v>212</v>
      </c>
      <c r="K8" s="22" t="s">
        <v>268</v>
      </c>
      <c r="L8" s="22">
        <f t="shared" si="1"/>
        <v>4217.55</v>
      </c>
      <c r="M8" s="22">
        <v>0</v>
      </c>
      <c r="N8" s="22">
        <f t="shared" si="2"/>
        <v>17.30294117647059</v>
      </c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spans="1:26" s="20" customFormat="1" ht="27.75" customHeight="1" x14ac:dyDescent="0.25">
      <c r="A9" s="26" t="s">
        <v>74</v>
      </c>
      <c r="B9" s="18" t="s">
        <v>43</v>
      </c>
      <c r="C9" s="18" t="s">
        <v>42</v>
      </c>
      <c r="D9" s="22" t="s">
        <v>136</v>
      </c>
      <c r="E9" s="22">
        <v>0</v>
      </c>
      <c r="F9" s="22">
        <f t="shared" si="3"/>
        <v>7500</v>
      </c>
      <c r="G9" s="22">
        <f t="shared" si="0"/>
        <v>0</v>
      </c>
      <c r="H9" s="22">
        <v>0</v>
      </c>
      <c r="I9" s="22">
        <v>0</v>
      </c>
      <c r="J9" s="22">
        <v>0</v>
      </c>
      <c r="K9" s="22" t="s">
        <v>136</v>
      </c>
      <c r="L9" s="22">
        <f t="shared" si="1"/>
        <v>7500</v>
      </c>
      <c r="M9" s="22">
        <v>0</v>
      </c>
      <c r="N9" s="22">
        <f t="shared" si="2"/>
        <v>0</v>
      </c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spans="1:26" s="20" customFormat="1" ht="27.75" customHeight="1" x14ac:dyDescent="0.25">
      <c r="A10" s="26" t="s">
        <v>75</v>
      </c>
      <c r="B10" s="18" t="s">
        <v>46</v>
      </c>
      <c r="C10" s="18" t="s">
        <v>47</v>
      </c>
      <c r="D10" s="21" t="s">
        <v>137</v>
      </c>
      <c r="E10" s="21" t="s">
        <v>138</v>
      </c>
      <c r="F10" s="21">
        <f t="shared" si="3"/>
        <v>170783.4</v>
      </c>
      <c r="G10" s="21" t="str">
        <f t="shared" si="0"/>
        <v>68562.99</v>
      </c>
      <c r="H10" s="21" t="s">
        <v>213</v>
      </c>
      <c r="I10" s="21" t="s">
        <v>213</v>
      </c>
      <c r="J10" s="21" t="s">
        <v>213</v>
      </c>
      <c r="K10" s="21" t="s">
        <v>269</v>
      </c>
      <c r="L10" s="21">
        <f t="shared" si="1"/>
        <v>102220.41000000002</v>
      </c>
      <c r="M10" s="21">
        <v>0</v>
      </c>
      <c r="N10" s="21">
        <f t="shared" si="2"/>
        <v>40.146167601769264</v>
      </c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1:26" s="20" customFormat="1" ht="27.75" customHeight="1" x14ac:dyDescent="0.25">
      <c r="A11" s="26" t="s">
        <v>76</v>
      </c>
      <c r="B11" s="18" t="s">
        <v>46</v>
      </c>
      <c r="C11" s="18" t="s">
        <v>40</v>
      </c>
      <c r="D11" s="21" t="s">
        <v>139</v>
      </c>
      <c r="E11" s="21" t="s">
        <v>140</v>
      </c>
      <c r="F11" s="21">
        <f>D11+E11</f>
        <v>14412.6</v>
      </c>
      <c r="G11" s="21" t="str">
        <f t="shared" si="0"/>
        <v>800.00</v>
      </c>
      <c r="H11" s="21" t="s">
        <v>214</v>
      </c>
      <c r="I11" s="21" t="s">
        <v>214</v>
      </c>
      <c r="J11" s="21" t="s">
        <v>214</v>
      </c>
      <c r="K11" s="21" t="s">
        <v>270</v>
      </c>
      <c r="L11" s="21">
        <f t="shared" si="1"/>
        <v>13612.6</v>
      </c>
      <c r="M11" s="21">
        <v>0</v>
      </c>
      <c r="N11" s="21">
        <f t="shared" si="2"/>
        <v>5.5506986941981324</v>
      </c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spans="1:26" s="20" customFormat="1" ht="27.75" customHeight="1" x14ac:dyDescent="0.25">
      <c r="A12" s="26" t="s">
        <v>117</v>
      </c>
      <c r="B12" s="18" t="s">
        <v>46</v>
      </c>
      <c r="C12" s="35" t="s">
        <v>41</v>
      </c>
      <c r="D12" s="21" t="s">
        <v>141</v>
      </c>
      <c r="E12" s="21">
        <v>0</v>
      </c>
      <c r="F12" s="21">
        <f>D12+E12</f>
        <v>2000</v>
      </c>
      <c r="G12" s="21">
        <f t="shared" ref="G12" si="4">H12</f>
        <v>0</v>
      </c>
      <c r="H12" s="21">
        <v>0</v>
      </c>
      <c r="I12" s="21">
        <v>0</v>
      </c>
      <c r="J12" s="21">
        <v>0</v>
      </c>
      <c r="K12" s="21" t="s">
        <v>141</v>
      </c>
      <c r="L12" s="21">
        <f t="shared" ref="L12" si="5">(K12+H12)-I12</f>
        <v>2000</v>
      </c>
      <c r="M12" s="21">
        <v>0</v>
      </c>
      <c r="N12" s="21">
        <f t="shared" ref="N12" si="6">(I12*100)/F12</f>
        <v>0</v>
      </c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spans="1:26" s="20" customFormat="1" ht="27.75" customHeight="1" x14ac:dyDescent="0.25">
      <c r="A13" s="26" t="s">
        <v>77</v>
      </c>
      <c r="B13" s="18" t="s">
        <v>46</v>
      </c>
      <c r="C13" s="18" t="s">
        <v>42</v>
      </c>
      <c r="D13" s="21" t="s">
        <v>142</v>
      </c>
      <c r="E13" s="21" t="s">
        <v>143</v>
      </c>
      <c r="F13" s="21">
        <f t="shared" si="3"/>
        <v>11600</v>
      </c>
      <c r="G13" s="21">
        <f t="shared" si="0"/>
        <v>0</v>
      </c>
      <c r="H13" s="21">
        <v>0</v>
      </c>
      <c r="I13" s="21">
        <v>0</v>
      </c>
      <c r="J13" s="21">
        <v>0</v>
      </c>
      <c r="K13" s="21" t="s">
        <v>271</v>
      </c>
      <c r="L13" s="21">
        <f t="shared" si="1"/>
        <v>11600</v>
      </c>
      <c r="M13" s="21">
        <v>0</v>
      </c>
      <c r="N13" s="21">
        <f t="shared" si="2"/>
        <v>0</v>
      </c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spans="1:26" s="20" customFormat="1" ht="27.75" customHeight="1" x14ac:dyDescent="0.25">
      <c r="A14" s="26" t="s">
        <v>78</v>
      </c>
      <c r="B14" s="18" t="s">
        <v>48</v>
      </c>
      <c r="C14" s="18" t="s">
        <v>47</v>
      </c>
      <c r="D14" s="22" t="s">
        <v>144</v>
      </c>
      <c r="E14" s="22" t="s">
        <v>145</v>
      </c>
      <c r="F14" s="22">
        <f t="shared" si="3"/>
        <v>65364.21</v>
      </c>
      <c r="G14" s="22" t="str">
        <f t="shared" si="0"/>
        <v>25926.41</v>
      </c>
      <c r="H14" s="22" t="s">
        <v>215</v>
      </c>
      <c r="I14" s="22" t="s">
        <v>215</v>
      </c>
      <c r="J14" s="22" t="s">
        <v>215</v>
      </c>
      <c r="K14" s="22" t="s">
        <v>272</v>
      </c>
      <c r="L14" s="22">
        <f t="shared" si="1"/>
        <v>39437.800000000003</v>
      </c>
      <c r="M14" s="22">
        <v>0</v>
      </c>
      <c r="N14" s="22">
        <f t="shared" si="2"/>
        <v>39.664535072021827</v>
      </c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spans="1:26" s="20" customFormat="1" ht="27.75" customHeight="1" x14ac:dyDescent="0.25">
      <c r="A15" s="26" t="s">
        <v>79</v>
      </c>
      <c r="B15" s="18" t="s">
        <v>48</v>
      </c>
      <c r="C15" s="18" t="s">
        <v>40</v>
      </c>
      <c r="D15" s="22" t="s">
        <v>146</v>
      </c>
      <c r="E15" s="22" t="s">
        <v>147</v>
      </c>
      <c r="F15" s="22">
        <f t="shared" si="3"/>
        <v>36800</v>
      </c>
      <c r="G15" s="22">
        <f t="shared" si="0"/>
        <v>0</v>
      </c>
      <c r="H15" s="22">
        <v>0</v>
      </c>
      <c r="I15" s="22">
        <v>0</v>
      </c>
      <c r="J15" s="22">
        <v>0</v>
      </c>
      <c r="K15" s="22" t="s">
        <v>273</v>
      </c>
      <c r="L15" s="22">
        <f t="shared" si="1"/>
        <v>36800</v>
      </c>
      <c r="M15" s="22">
        <v>0</v>
      </c>
      <c r="N15" s="22">
        <f t="shared" si="2"/>
        <v>0</v>
      </c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spans="1:26" s="20" customFormat="1" ht="27.75" customHeight="1" x14ac:dyDescent="0.25">
      <c r="A16" s="26" t="s">
        <v>80</v>
      </c>
      <c r="B16" s="18" t="s">
        <v>48</v>
      </c>
      <c r="C16" s="18" t="s">
        <v>41</v>
      </c>
      <c r="D16" s="22" t="s">
        <v>148</v>
      </c>
      <c r="E16" s="22">
        <v>0</v>
      </c>
      <c r="F16" s="22">
        <f t="shared" si="3"/>
        <v>1100</v>
      </c>
      <c r="G16" s="22" t="str">
        <f t="shared" si="0"/>
        <v>446.95</v>
      </c>
      <c r="H16" s="22" t="s">
        <v>216</v>
      </c>
      <c r="I16" s="22" t="s">
        <v>216</v>
      </c>
      <c r="J16" s="22" t="s">
        <v>216</v>
      </c>
      <c r="K16" s="22" t="s">
        <v>274</v>
      </c>
      <c r="L16" s="22">
        <f t="shared" si="1"/>
        <v>653.04999999999995</v>
      </c>
      <c r="M16" s="22">
        <v>0</v>
      </c>
      <c r="N16" s="22">
        <f t="shared" si="2"/>
        <v>40.631818181818183</v>
      </c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spans="1:26" s="20" customFormat="1" ht="27.75" customHeight="1" x14ac:dyDescent="0.25">
      <c r="A17" s="26" t="s">
        <v>81</v>
      </c>
      <c r="B17" s="18" t="s">
        <v>48</v>
      </c>
      <c r="C17" s="18" t="s">
        <v>42</v>
      </c>
      <c r="D17" s="22" t="s">
        <v>149</v>
      </c>
      <c r="E17" s="22">
        <v>0</v>
      </c>
      <c r="F17" s="22">
        <f t="shared" si="3"/>
        <v>5200</v>
      </c>
      <c r="G17" s="22">
        <f t="shared" si="0"/>
        <v>0</v>
      </c>
      <c r="H17" s="22">
        <v>0</v>
      </c>
      <c r="I17" s="22">
        <v>0</v>
      </c>
      <c r="J17" s="22">
        <v>0</v>
      </c>
      <c r="K17" s="22" t="s">
        <v>149</v>
      </c>
      <c r="L17" s="22">
        <f t="shared" si="1"/>
        <v>5200</v>
      </c>
      <c r="M17" s="22">
        <v>0</v>
      </c>
      <c r="N17" s="22">
        <f t="shared" si="2"/>
        <v>0</v>
      </c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spans="1:26" s="20" customFormat="1" ht="27.75" customHeight="1" x14ac:dyDescent="0.25">
      <c r="A18" s="26" t="s">
        <v>82</v>
      </c>
      <c r="B18" s="18" t="s">
        <v>121</v>
      </c>
      <c r="C18" s="18" t="s">
        <v>60</v>
      </c>
      <c r="D18" s="21" t="s">
        <v>150</v>
      </c>
      <c r="E18" s="21" t="s">
        <v>151</v>
      </c>
      <c r="F18" s="21">
        <f t="shared" si="3"/>
        <v>132163.96000000002</v>
      </c>
      <c r="G18" s="21" t="str">
        <f t="shared" si="0"/>
        <v>50171.61</v>
      </c>
      <c r="H18" s="21" t="s">
        <v>217</v>
      </c>
      <c r="I18" s="21" t="s">
        <v>251</v>
      </c>
      <c r="J18" s="21" t="s">
        <v>251</v>
      </c>
      <c r="K18" s="21" t="s">
        <v>275</v>
      </c>
      <c r="L18" s="21">
        <f t="shared" si="1"/>
        <v>82677.060000000027</v>
      </c>
      <c r="M18" s="21">
        <v>0</v>
      </c>
      <c r="N18" s="21">
        <f t="shared" si="2"/>
        <v>37.443566309605124</v>
      </c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spans="1:26" s="20" customFormat="1" ht="27.75" customHeight="1" x14ac:dyDescent="0.25">
      <c r="A19" s="26" t="s">
        <v>83</v>
      </c>
      <c r="B19" s="18" t="s">
        <v>121</v>
      </c>
      <c r="C19" s="18" t="s">
        <v>49</v>
      </c>
      <c r="D19" s="21" t="s">
        <v>152</v>
      </c>
      <c r="E19" s="21" t="s">
        <v>153</v>
      </c>
      <c r="F19" s="21">
        <f t="shared" si="3"/>
        <v>205197.36</v>
      </c>
      <c r="G19" s="21" t="str">
        <f t="shared" si="0"/>
        <v>62198.60</v>
      </c>
      <c r="H19" s="21" t="s">
        <v>218</v>
      </c>
      <c r="I19" s="21" t="s">
        <v>218</v>
      </c>
      <c r="J19" s="21" t="s">
        <v>218</v>
      </c>
      <c r="K19" s="21" t="s">
        <v>276</v>
      </c>
      <c r="L19" s="21">
        <f t="shared" si="1"/>
        <v>142998.76</v>
      </c>
      <c r="M19" s="21">
        <v>0</v>
      </c>
      <c r="N19" s="21">
        <f t="shared" si="2"/>
        <v>30.311598550780577</v>
      </c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spans="1:26" s="20" customFormat="1" ht="27.75" customHeight="1" x14ac:dyDescent="0.25">
      <c r="A20" s="26" t="s">
        <v>118</v>
      </c>
      <c r="B20" s="18" t="s">
        <v>121</v>
      </c>
      <c r="C20" s="26" t="s">
        <v>53</v>
      </c>
      <c r="D20" s="21" t="s">
        <v>154</v>
      </c>
      <c r="E20" s="21" t="s">
        <v>155</v>
      </c>
      <c r="F20" s="21">
        <f t="shared" ref="F20" si="7">D20+E20</f>
        <v>38000</v>
      </c>
      <c r="G20" s="21">
        <f t="shared" ref="G20" si="8">H20</f>
        <v>0</v>
      </c>
      <c r="H20" s="21">
        <v>0</v>
      </c>
      <c r="I20" s="21">
        <v>0</v>
      </c>
      <c r="J20" s="21">
        <v>0</v>
      </c>
      <c r="K20" s="21" t="s">
        <v>277</v>
      </c>
      <c r="L20" s="21">
        <f t="shared" si="1"/>
        <v>38000</v>
      </c>
      <c r="M20" s="21">
        <v>0</v>
      </c>
      <c r="N20" s="21">
        <f t="shared" si="2"/>
        <v>0</v>
      </c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spans="1:26" s="20" customFormat="1" ht="27.75" customHeight="1" x14ac:dyDescent="0.25">
      <c r="A21" s="26" t="s">
        <v>84</v>
      </c>
      <c r="B21" s="18" t="s">
        <v>121</v>
      </c>
      <c r="C21" s="18" t="s">
        <v>42</v>
      </c>
      <c r="D21" s="21" t="s">
        <v>156</v>
      </c>
      <c r="E21" s="21" t="s">
        <v>157</v>
      </c>
      <c r="F21" s="21">
        <f t="shared" si="3"/>
        <v>22000</v>
      </c>
      <c r="G21" s="21" t="str">
        <f t="shared" si="0"/>
        <v>8800.00</v>
      </c>
      <c r="H21" s="21" t="s">
        <v>219</v>
      </c>
      <c r="I21" s="21" t="s">
        <v>219</v>
      </c>
      <c r="J21" s="21" t="s">
        <v>219</v>
      </c>
      <c r="K21" s="21" t="s">
        <v>278</v>
      </c>
      <c r="L21" s="21">
        <f t="shared" si="1"/>
        <v>13200</v>
      </c>
      <c r="M21" s="21">
        <v>0</v>
      </c>
      <c r="N21" s="21">
        <f t="shared" si="2"/>
        <v>40</v>
      </c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spans="1:26" s="20" customFormat="1" ht="27.75" customHeight="1" x14ac:dyDescent="0.25">
      <c r="A22" s="26" t="s">
        <v>85</v>
      </c>
      <c r="B22" s="18" t="s">
        <v>122</v>
      </c>
      <c r="C22" s="18" t="s">
        <v>60</v>
      </c>
      <c r="D22" s="22" t="s">
        <v>158</v>
      </c>
      <c r="E22" s="22" t="s">
        <v>159</v>
      </c>
      <c r="F22" s="22">
        <f t="shared" si="3"/>
        <v>326873.70999999996</v>
      </c>
      <c r="G22" s="22" t="str">
        <f t="shared" si="0"/>
        <v>109801.88</v>
      </c>
      <c r="H22" s="22" t="s">
        <v>220</v>
      </c>
      <c r="I22" s="22" t="s">
        <v>252</v>
      </c>
      <c r="J22" s="22" t="s">
        <v>260</v>
      </c>
      <c r="K22" s="22" t="s">
        <v>279</v>
      </c>
      <c r="L22" s="22">
        <f t="shared" si="1"/>
        <v>235867.95999999996</v>
      </c>
      <c r="M22" s="22">
        <v>0</v>
      </c>
      <c r="N22" s="22">
        <f t="shared" si="2"/>
        <v>27.841257102016559</v>
      </c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spans="1:26" s="20" customFormat="1" ht="27.75" customHeight="1" x14ac:dyDescent="0.25">
      <c r="A23" s="26" t="s">
        <v>86</v>
      </c>
      <c r="B23" s="18" t="s">
        <v>122</v>
      </c>
      <c r="C23" s="18" t="s">
        <v>50</v>
      </c>
      <c r="D23" s="22" t="s">
        <v>160</v>
      </c>
      <c r="E23" s="22" t="s">
        <v>161</v>
      </c>
      <c r="F23" s="22">
        <f t="shared" si="3"/>
        <v>163409.44</v>
      </c>
      <c r="G23" s="22" t="str">
        <f t="shared" si="0"/>
        <v>36930.87</v>
      </c>
      <c r="H23" s="22" t="s">
        <v>221</v>
      </c>
      <c r="I23" s="22" t="s">
        <v>253</v>
      </c>
      <c r="J23" s="22" t="s">
        <v>253</v>
      </c>
      <c r="K23" s="22" t="s">
        <v>280</v>
      </c>
      <c r="L23" s="22">
        <f t="shared" si="1"/>
        <v>126816.07</v>
      </c>
      <c r="M23" s="22">
        <v>0</v>
      </c>
      <c r="N23" s="22">
        <f t="shared" si="2"/>
        <v>22.393669545651711</v>
      </c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spans="1:26" s="20" customFormat="1" ht="27.75" customHeight="1" x14ac:dyDescent="0.25">
      <c r="A24" s="26" t="s">
        <v>87</v>
      </c>
      <c r="B24" s="18" t="s">
        <v>122</v>
      </c>
      <c r="C24" s="18" t="s">
        <v>51</v>
      </c>
      <c r="D24" s="22" t="s">
        <v>133</v>
      </c>
      <c r="E24" s="22">
        <v>0</v>
      </c>
      <c r="F24" s="22">
        <f t="shared" si="3"/>
        <v>100</v>
      </c>
      <c r="G24" s="22" t="str">
        <f t="shared" si="0"/>
        <v>48.24</v>
      </c>
      <c r="H24" s="22" t="s">
        <v>222</v>
      </c>
      <c r="I24" s="22" t="s">
        <v>222</v>
      </c>
      <c r="J24" s="22" t="s">
        <v>222</v>
      </c>
      <c r="K24" s="22" t="s">
        <v>281</v>
      </c>
      <c r="L24" s="22">
        <f t="shared" si="1"/>
        <v>51.76</v>
      </c>
      <c r="M24" s="22">
        <v>0</v>
      </c>
      <c r="N24" s="22">
        <f t="shared" si="2"/>
        <v>48.24</v>
      </c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spans="1:26" s="20" customFormat="1" ht="27.75" customHeight="1" x14ac:dyDescent="0.25">
      <c r="A25" s="26" t="s">
        <v>88</v>
      </c>
      <c r="B25" s="18" t="s">
        <v>122</v>
      </c>
      <c r="C25" s="18" t="s">
        <v>61</v>
      </c>
      <c r="D25" s="22">
        <v>0</v>
      </c>
      <c r="E25" s="22" t="s">
        <v>162</v>
      </c>
      <c r="F25" s="22">
        <f t="shared" si="3"/>
        <v>16000</v>
      </c>
      <c r="G25" s="22" t="str">
        <f t="shared" si="0"/>
        <v>8460.67</v>
      </c>
      <c r="H25" s="22" t="s">
        <v>223</v>
      </c>
      <c r="I25" s="22" t="s">
        <v>223</v>
      </c>
      <c r="J25" s="22" t="s">
        <v>223</v>
      </c>
      <c r="K25" s="22" t="s">
        <v>282</v>
      </c>
      <c r="L25" s="22">
        <f t="shared" si="1"/>
        <v>7539.33</v>
      </c>
      <c r="M25" s="22">
        <v>0</v>
      </c>
      <c r="N25" s="22">
        <f t="shared" si="2"/>
        <v>52.8791875</v>
      </c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</row>
    <row r="26" spans="1:26" s="20" customFormat="1" ht="27.75" customHeight="1" x14ac:dyDescent="0.25">
      <c r="A26" s="26" t="s">
        <v>89</v>
      </c>
      <c r="B26" s="18" t="s">
        <v>122</v>
      </c>
      <c r="C26" s="18" t="s">
        <v>42</v>
      </c>
      <c r="D26" s="22" t="s">
        <v>163</v>
      </c>
      <c r="E26" s="22">
        <v>0</v>
      </c>
      <c r="F26" s="22">
        <f t="shared" si="3"/>
        <v>12000</v>
      </c>
      <c r="G26" s="22" t="str">
        <f t="shared" si="0"/>
        <v>2016.82</v>
      </c>
      <c r="H26" s="22" t="s">
        <v>224</v>
      </c>
      <c r="I26" s="22" t="s">
        <v>224</v>
      </c>
      <c r="J26" s="22" t="s">
        <v>224</v>
      </c>
      <c r="K26" s="22" t="s">
        <v>283</v>
      </c>
      <c r="L26" s="22">
        <f t="shared" si="1"/>
        <v>9983.18</v>
      </c>
      <c r="M26" s="22">
        <v>0</v>
      </c>
      <c r="N26" s="22">
        <f t="shared" si="2"/>
        <v>16.806833333333334</v>
      </c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spans="1:26" s="20" customFormat="1" ht="27.75" customHeight="1" x14ac:dyDescent="0.25">
      <c r="A27" s="26" t="s">
        <v>90</v>
      </c>
      <c r="B27" s="18" t="s">
        <v>62</v>
      </c>
      <c r="C27" s="18" t="s">
        <v>60</v>
      </c>
      <c r="D27" s="21" t="s">
        <v>164</v>
      </c>
      <c r="E27" s="21" t="s">
        <v>165</v>
      </c>
      <c r="F27" s="21">
        <f t="shared" si="3"/>
        <v>51537.23</v>
      </c>
      <c r="G27" s="21" t="str">
        <f t="shared" si="0"/>
        <v>22855.82</v>
      </c>
      <c r="H27" s="21" t="s">
        <v>225</v>
      </c>
      <c r="I27" s="21" t="s">
        <v>254</v>
      </c>
      <c r="J27" s="21" t="s">
        <v>254</v>
      </c>
      <c r="K27" s="21" t="s">
        <v>284</v>
      </c>
      <c r="L27" s="21">
        <f t="shared" si="1"/>
        <v>32337.309999999998</v>
      </c>
      <c r="M27" s="21">
        <v>0</v>
      </c>
      <c r="N27" s="21">
        <f t="shared" si="2"/>
        <v>37.254466334337323</v>
      </c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spans="1:26" s="20" customFormat="1" ht="27.75" customHeight="1" x14ac:dyDescent="0.25">
      <c r="A28" s="26" t="s">
        <v>91</v>
      </c>
      <c r="B28" s="18" t="s">
        <v>62</v>
      </c>
      <c r="C28" s="18" t="s">
        <v>49</v>
      </c>
      <c r="D28" s="21" t="s">
        <v>166</v>
      </c>
      <c r="E28" s="21" t="s">
        <v>167</v>
      </c>
      <c r="F28" s="21">
        <f t="shared" si="3"/>
        <v>3596.99</v>
      </c>
      <c r="G28" s="21" t="str">
        <f t="shared" si="0"/>
        <v>1092.35</v>
      </c>
      <c r="H28" s="21" t="s">
        <v>226</v>
      </c>
      <c r="I28" s="21" t="s">
        <v>226</v>
      </c>
      <c r="J28" s="21" t="s">
        <v>226</v>
      </c>
      <c r="K28" s="21" t="s">
        <v>285</v>
      </c>
      <c r="L28" s="21">
        <f t="shared" si="1"/>
        <v>2504.64</v>
      </c>
      <c r="M28" s="21">
        <v>0</v>
      </c>
      <c r="N28" s="21">
        <f t="shared" si="2"/>
        <v>30.368446951478873</v>
      </c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spans="1:26" s="20" customFormat="1" ht="27.75" customHeight="1" x14ac:dyDescent="0.25">
      <c r="A29" s="26" t="s">
        <v>92</v>
      </c>
      <c r="B29" s="18" t="s">
        <v>63</v>
      </c>
      <c r="C29" s="18" t="s">
        <v>60</v>
      </c>
      <c r="D29" s="22" t="s">
        <v>168</v>
      </c>
      <c r="E29" s="22" t="s">
        <v>169</v>
      </c>
      <c r="F29" s="22">
        <f t="shared" si="3"/>
        <v>339930.98</v>
      </c>
      <c r="G29" s="22" t="str">
        <f t="shared" si="0"/>
        <v>99164.22</v>
      </c>
      <c r="H29" s="22" t="s">
        <v>227</v>
      </c>
      <c r="I29" s="22" t="s">
        <v>255</v>
      </c>
      <c r="J29" s="22" t="s">
        <v>255</v>
      </c>
      <c r="K29" s="22" t="s">
        <v>286</v>
      </c>
      <c r="L29" s="22">
        <f t="shared" si="1"/>
        <v>242119.95999999996</v>
      </c>
      <c r="M29" s="22">
        <v>0</v>
      </c>
      <c r="N29" s="22">
        <f t="shared" si="2"/>
        <v>28.773788137815508</v>
      </c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spans="1:26" s="20" customFormat="1" ht="27.75" customHeight="1" x14ac:dyDescent="0.25">
      <c r="A30" s="26" t="s">
        <v>93</v>
      </c>
      <c r="B30" s="18" t="s">
        <v>63</v>
      </c>
      <c r="C30" s="18" t="s">
        <v>49</v>
      </c>
      <c r="D30" s="22" t="s">
        <v>170</v>
      </c>
      <c r="E30" s="22" t="s">
        <v>171</v>
      </c>
      <c r="F30" s="22">
        <f t="shared" si="3"/>
        <v>290650.59999999998</v>
      </c>
      <c r="G30" s="22" t="str">
        <f t="shared" si="0"/>
        <v>84917.34</v>
      </c>
      <c r="H30" s="22" t="s">
        <v>228</v>
      </c>
      <c r="I30" s="22" t="s">
        <v>256</v>
      </c>
      <c r="J30" s="22" t="s">
        <v>256</v>
      </c>
      <c r="K30" s="22" t="s">
        <v>287</v>
      </c>
      <c r="L30" s="22">
        <f t="shared" si="1"/>
        <v>270533.25999999995</v>
      </c>
      <c r="M30" s="22">
        <v>0</v>
      </c>
      <c r="N30" s="22">
        <f t="shared" si="2"/>
        <v>6.9214857977241406</v>
      </c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spans="1:26" s="20" customFormat="1" ht="27.75" customHeight="1" x14ac:dyDescent="0.25">
      <c r="A31" s="26" t="s">
        <v>94</v>
      </c>
      <c r="B31" s="18" t="s">
        <v>63</v>
      </c>
      <c r="C31" s="18" t="s">
        <v>42</v>
      </c>
      <c r="D31" s="22" t="s">
        <v>172</v>
      </c>
      <c r="E31" s="22" t="s">
        <v>173</v>
      </c>
      <c r="F31" s="22">
        <f t="shared" si="3"/>
        <v>65305</v>
      </c>
      <c r="G31" s="22" t="str">
        <f t="shared" si="0"/>
        <v>23800.25</v>
      </c>
      <c r="H31" s="22" t="s">
        <v>229</v>
      </c>
      <c r="I31" s="22" t="s">
        <v>229</v>
      </c>
      <c r="J31" s="22" t="s">
        <v>229</v>
      </c>
      <c r="K31" s="22" t="s">
        <v>288</v>
      </c>
      <c r="L31" s="22">
        <f t="shared" si="1"/>
        <v>41504.75</v>
      </c>
      <c r="M31" s="22">
        <v>0</v>
      </c>
      <c r="N31" s="22">
        <f t="shared" si="2"/>
        <v>36.444759206798864</v>
      </c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spans="1:26" s="20" customFormat="1" ht="27.75" customHeight="1" x14ac:dyDescent="0.25">
      <c r="A32" s="26" t="s">
        <v>95</v>
      </c>
      <c r="B32" s="18" t="s">
        <v>52</v>
      </c>
      <c r="C32" s="18" t="s">
        <v>60</v>
      </c>
      <c r="D32" s="21" t="s">
        <v>174</v>
      </c>
      <c r="E32" s="21" t="s">
        <v>175</v>
      </c>
      <c r="F32" s="21">
        <f t="shared" si="3"/>
        <v>498075.05</v>
      </c>
      <c r="G32" s="21" t="str">
        <f t="shared" si="0"/>
        <v>160344.37</v>
      </c>
      <c r="H32" s="21" t="s">
        <v>230</v>
      </c>
      <c r="I32" s="21" t="s">
        <v>230</v>
      </c>
      <c r="J32" s="21" t="s">
        <v>230</v>
      </c>
      <c r="K32" s="21" t="s">
        <v>289</v>
      </c>
      <c r="L32" s="21">
        <f t="shared" si="1"/>
        <v>337730.68</v>
      </c>
      <c r="M32" s="21">
        <v>0</v>
      </c>
      <c r="N32" s="21">
        <f t="shared" si="2"/>
        <v>32.192813111196799</v>
      </c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 spans="1:26" s="20" customFormat="1" ht="27.75" customHeight="1" x14ac:dyDescent="0.25">
      <c r="A33" s="26" t="s">
        <v>96</v>
      </c>
      <c r="B33" s="18" t="s">
        <v>52</v>
      </c>
      <c r="C33" s="18" t="s">
        <v>49</v>
      </c>
      <c r="D33" s="21" t="s">
        <v>176</v>
      </c>
      <c r="E33" s="21" t="s">
        <v>177</v>
      </c>
      <c r="F33" s="21">
        <f t="shared" si="3"/>
        <v>161582.72</v>
      </c>
      <c r="G33" s="21" t="str">
        <f t="shared" si="0"/>
        <v>27095.83</v>
      </c>
      <c r="H33" s="21" t="s">
        <v>231</v>
      </c>
      <c r="I33" s="21" t="s">
        <v>231</v>
      </c>
      <c r="J33" s="21" t="s">
        <v>231</v>
      </c>
      <c r="K33" s="21" t="s">
        <v>290</v>
      </c>
      <c r="L33" s="21">
        <f t="shared" si="1"/>
        <v>134486.89000000001</v>
      </c>
      <c r="M33" s="21">
        <v>0</v>
      </c>
      <c r="N33" s="21">
        <f t="shared" si="2"/>
        <v>16.769014657012828</v>
      </c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</row>
    <row r="34" spans="1:26" s="20" customFormat="1" ht="27.75" customHeight="1" x14ac:dyDescent="0.25">
      <c r="A34" s="26" t="s">
        <v>97</v>
      </c>
      <c r="B34" s="18" t="s">
        <v>52</v>
      </c>
      <c r="C34" s="18" t="s">
        <v>53</v>
      </c>
      <c r="D34" s="21" t="s">
        <v>178</v>
      </c>
      <c r="E34" s="21" t="s">
        <v>179</v>
      </c>
      <c r="F34" s="21">
        <f t="shared" si="3"/>
        <v>13900</v>
      </c>
      <c r="G34" s="21" t="str">
        <f t="shared" si="0"/>
        <v>2090.00</v>
      </c>
      <c r="H34" s="21" t="s">
        <v>232</v>
      </c>
      <c r="I34" s="21" t="s">
        <v>232</v>
      </c>
      <c r="J34" s="21" t="s">
        <v>232</v>
      </c>
      <c r="K34" s="21" t="s">
        <v>291</v>
      </c>
      <c r="L34" s="21">
        <f t="shared" si="1"/>
        <v>11810</v>
      </c>
      <c r="M34" s="21">
        <v>0</v>
      </c>
      <c r="N34" s="21">
        <f t="shared" si="2"/>
        <v>15.035971223021583</v>
      </c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spans="1:26" s="20" customFormat="1" ht="27.75" customHeight="1" x14ac:dyDescent="0.25">
      <c r="A35" s="26" t="s">
        <v>98</v>
      </c>
      <c r="B35" s="18" t="s">
        <v>52</v>
      </c>
      <c r="C35" s="18" t="s">
        <v>51</v>
      </c>
      <c r="D35" s="21" t="s">
        <v>180</v>
      </c>
      <c r="E35" s="21">
        <v>0</v>
      </c>
      <c r="F35" s="21">
        <f t="shared" si="3"/>
        <v>5500</v>
      </c>
      <c r="G35" s="21" t="str">
        <f t="shared" si="0"/>
        <v>3339.95</v>
      </c>
      <c r="H35" s="21" t="s">
        <v>233</v>
      </c>
      <c r="I35" s="21" t="s">
        <v>233</v>
      </c>
      <c r="J35" s="21" t="s">
        <v>233</v>
      </c>
      <c r="K35" s="21" t="s">
        <v>292</v>
      </c>
      <c r="L35" s="21">
        <f t="shared" si="1"/>
        <v>2160.0500000000002</v>
      </c>
      <c r="M35" s="21">
        <v>0</v>
      </c>
      <c r="N35" s="21">
        <f t="shared" si="2"/>
        <v>60.726363636363637</v>
      </c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spans="1:26" s="20" customFormat="1" ht="27.75" customHeight="1" x14ac:dyDescent="0.25">
      <c r="A36" s="26" t="s">
        <v>99</v>
      </c>
      <c r="B36" s="18" t="s">
        <v>52</v>
      </c>
      <c r="C36" s="18" t="s">
        <v>42</v>
      </c>
      <c r="D36" s="21" t="s">
        <v>181</v>
      </c>
      <c r="E36" s="21" t="s">
        <v>182</v>
      </c>
      <c r="F36" s="21">
        <f t="shared" si="3"/>
        <v>100200</v>
      </c>
      <c r="G36" s="21">
        <f t="shared" si="0"/>
        <v>0</v>
      </c>
      <c r="H36" s="21">
        <v>0</v>
      </c>
      <c r="I36" s="21">
        <v>0</v>
      </c>
      <c r="J36" s="21">
        <v>0</v>
      </c>
      <c r="K36" s="21" t="s">
        <v>293</v>
      </c>
      <c r="L36" s="21">
        <f t="shared" si="1"/>
        <v>100200</v>
      </c>
      <c r="M36" s="21">
        <v>0</v>
      </c>
      <c r="N36" s="21">
        <f t="shared" si="2"/>
        <v>0</v>
      </c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spans="1:26" s="20" customFormat="1" ht="27.75" customHeight="1" x14ac:dyDescent="0.25">
      <c r="A37" s="26" t="s">
        <v>100</v>
      </c>
      <c r="B37" s="18" t="s">
        <v>64</v>
      </c>
      <c r="C37" s="18" t="s">
        <v>60</v>
      </c>
      <c r="D37" s="22" t="s">
        <v>183</v>
      </c>
      <c r="E37" s="22" t="s">
        <v>184</v>
      </c>
      <c r="F37" s="22">
        <f t="shared" si="3"/>
        <v>146540.59</v>
      </c>
      <c r="G37" s="22" t="str">
        <f t="shared" si="0"/>
        <v>60940.51</v>
      </c>
      <c r="H37" s="22" t="s">
        <v>234</v>
      </c>
      <c r="I37" s="22" t="s">
        <v>234</v>
      </c>
      <c r="J37" s="22" t="s">
        <v>234</v>
      </c>
      <c r="K37" s="22" t="s">
        <v>294</v>
      </c>
      <c r="L37" s="22">
        <f t="shared" si="1"/>
        <v>85600.079999999987</v>
      </c>
      <c r="M37" s="22">
        <v>0</v>
      </c>
      <c r="N37" s="22">
        <f t="shared" si="2"/>
        <v>41.586095702221478</v>
      </c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spans="1:26" s="20" customFormat="1" ht="27.75" customHeight="1" x14ac:dyDescent="0.25">
      <c r="A38" s="26" t="s">
        <v>101</v>
      </c>
      <c r="B38" s="18" t="s">
        <v>64</v>
      </c>
      <c r="C38" s="18" t="s">
        <v>49</v>
      </c>
      <c r="D38" s="22" t="s">
        <v>185</v>
      </c>
      <c r="E38" s="22" t="s">
        <v>186</v>
      </c>
      <c r="F38" s="22">
        <f t="shared" si="3"/>
        <v>302054.52</v>
      </c>
      <c r="G38" s="22" t="str">
        <f t="shared" si="0"/>
        <v>72234.82</v>
      </c>
      <c r="H38" s="22" t="s">
        <v>235</v>
      </c>
      <c r="I38" s="22" t="s">
        <v>235</v>
      </c>
      <c r="J38" s="22" t="s">
        <v>235</v>
      </c>
      <c r="K38" s="22" t="s">
        <v>295</v>
      </c>
      <c r="L38" s="22">
        <f t="shared" si="1"/>
        <v>229819.7</v>
      </c>
      <c r="M38" s="22">
        <v>0</v>
      </c>
      <c r="N38" s="22">
        <f t="shared" si="2"/>
        <v>23.91449729009187</v>
      </c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spans="1:26" s="20" customFormat="1" ht="27.75" customHeight="1" x14ac:dyDescent="0.25">
      <c r="A39" s="26" t="s">
        <v>102</v>
      </c>
      <c r="B39" s="18" t="s">
        <v>64</v>
      </c>
      <c r="C39" s="18" t="s">
        <v>53</v>
      </c>
      <c r="D39" s="22" t="s">
        <v>187</v>
      </c>
      <c r="E39" s="22">
        <v>0</v>
      </c>
      <c r="F39" s="22">
        <f t="shared" si="3"/>
        <v>1000</v>
      </c>
      <c r="G39" s="22">
        <f t="shared" si="0"/>
        <v>0</v>
      </c>
      <c r="H39" s="22">
        <v>0</v>
      </c>
      <c r="I39" s="22">
        <v>0</v>
      </c>
      <c r="J39" s="22">
        <v>0</v>
      </c>
      <c r="K39" s="22" t="s">
        <v>187</v>
      </c>
      <c r="L39" s="22">
        <f t="shared" si="1"/>
        <v>1000</v>
      </c>
      <c r="M39" s="22">
        <v>0</v>
      </c>
      <c r="N39" s="22">
        <f>(I39*100)/F39</f>
        <v>0</v>
      </c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spans="1:26" s="20" customFormat="1" ht="27.75" customHeight="1" x14ac:dyDescent="0.25">
      <c r="A40" s="26" t="s">
        <v>103</v>
      </c>
      <c r="B40" s="18" t="s">
        <v>64</v>
      </c>
      <c r="C40" s="18" t="s">
        <v>51</v>
      </c>
      <c r="D40" s="22" t="s">
        <v>141</v>
      </c>
      <c r="E40" s="22">
        <v>0</v>
      </c>
      <c r="F40" s="22">
        <f t="shared" si="3"/>
        <v>2000</v>
      </c>
      <c r="G40" s="22" t="str">
        <f t="shared" si="0"/>
        <v>224.00</v>
      </c>
      <c r="H40" s="22" t="s">
        <v>236</v>
      </c>
      <c r="I40" s="22" t="s">
        <v>236</v>
      </c>
      <c r="J40" s="22" t="s">
        <v>236</v>
      </c>
      <c r="K40" s="22" t="s">
        <v>296</v>
      </c>
      <c r="L40" s="22">
        <f t="shared" si="1"/>
        <v>1776</v>
      </c>
      <c r="M40" s="22">
        <v>0</v>
      </c>
      <c r="N40" s="22">
        <f t="shared" si="2"/>
        <v>11.2</v>
      </c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spans="1:26" s="20" customFormat="1" ht="27.75" customHeight="1" x14ac:dyDescent="0.25">
      <c r="A41" s="26" t="s">
        <v>104</v>
      </c>
      <c r="B41" s="18" t="s">
        <v>64</v>
      </c>
      <c r="C41" s="18" t="s">
        <v>42</v>
      </c>
      <c r="D41" s="22" t="s">
        <v>188</v>
      </c>
      <c r="E41" s="22" t="s">
        <v>189</v>
      </c>
      <c r="F41" s="22">
        <f t="shared" si="3"/>
        <v>18121.75</v>
      </c>
      <c r="G41" s="22" t="str">
        <f t="shared" si="0"/>
        <v>12710.43</v>
      </c>
      <c r="H41" s="22" t="s">
        <v>237</v>
      </c>
      <c r="I41" s="22" t="s">
        <v>237</v>
      </c>
      <c r="J41" s="22" t="s">
        <v>237</v>
      </c>
      <c r="K41" s="22" t="s">
        <v>297</v>
      </c>
      <c r="L41" s="22">
        <f t="shared" si="1"/>
        <v>5411.32</v>
      </c>
      <c r="M41" s="22">
        <v>0</v>
      </c>
      <c r="N41" s="22">
        <f t="shared" si="2"/>
        <v>70.139087008705005</v>
      </c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spans="1:26" s="20" customFormat="1" ht="27.75" customHeight="1" x14ac:dyDescent="0.25">
      <c r="A42" s="26" t="s">
        <v>105</v>
      </c>
      <c r="B42" s="18" t="s">
        <v>54</v>
      </c>
      <c r="C42" s="18" t="s">
        <v>60</v>
      </c>
      <c r="D42" s="21" t="s">
        <v>190</v>
      </c>
      <c r="E42" s="21" t="s">
        <v>191</v>
      </c>
      <c r="F42" s="21">
        <f t="shared" si="3"/>
        <v>1133761.77</v>
      </c>
      <c r="G42" s="21" t="str">
        <f t="shared" si="0"/>
        <v>383028.71</v>
      </c>
      <c r="H42" s="21" t="s">
        <v>238</v>
      </c>
      <c r="I42" s="21" t="s">
        <v>238</v>
      </c>
      <c r="J42" s="21" t="s">
        <v>261</v>
      </c>
      <c r="K42" s="21" t="s">
        <v>298</v>
      </c>
      <c r="L42" s="21">
        <f t="shared" si="1"/>
        <v>750733.06</v>
      </c>
      <c r="M42" s="21">
        <v>0</v>
      </c>
      <c r="N42" s="21">
        <f t="shared" si="2"/>
        <v>33.783879482900538</v>
      </c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spans="1:26" s="20" customFormat="1" ht="27.75" customHeight="1" x14ac:dyDescent="0.25">
      <c r="A43" s="27" t="s">
        <v>106</v>
      </c>
      <c r="B43" s="18" t="s">
        <v>54</v>
      </c>
      <c r="C43" s="18" t="s">
        <v>49</v>
      </c>
      <c r="D43" s="21" t="s">
        <v>192</v>
      </c>
      <c r="E43" s="21" t="s">
        <v>193</v>
      </c>
      <c r="F43" s="21">
        <f t="shared" si="3"/>
        <v>1200076.33</v>
      </c>
      <c r="G43" s="21" t="str">
        <f t="shared" si="0"/>
        <v>334623.05</v>
      </c>
      <c r="H43" s="21" t="s">
        <v>239</v>
      </c>
      <c r="I43" s="21" t="s">
        <v>257</v>
      </c>
      <c r="J43" s="21" t="s">
        <v>257</v>
      </c>
      <c r="K43" s="21" t="s">
        <v>299</v>
      </c>
      <c r="L43" s="21">
        <f t="shared" si="1"/>
        <v>889843.68</v>
      </c>
      <c r="M43" s="21">
        <v>0</v>
      </c>
      <c r="N43" s="21">
        <f t="shared" si="2"/>
        <v>25.851076489442971</v>
      </c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spans="1:26" s="20" customFormat="1" ht="27.75" customHeight="1" x14ac:dyDescent="0.25">
      <c r="A44" s="27" t="s">
        <v>107</v>
      </c>
      <c r="B44" s="18" t="s">
        <v>54</v>
      </c>
      <c r="C44" s="18" t="s">
        <v>55</v>
      </c>
      <c r="D44" s="21" t="s">
        <v>194</v>
      </c>
      <c r="E44" s="21" t="s">
        <v>195</v>
      </c>
      <c r="F44" s="21">
        <f t="shared" si="3"/>
        <v>2017223.47</v>
      </c>
      <c r="G44" s="21" t="str">
        <f t="shared" si="0"/>
        <v>789643.98</v>
      </c>
      <c r="H44" s="21" t="s">
        <v>240</v>
      </c>
      <c r="I44" s="21" t="s">
        <v>258</v>
      </c>
      <c r="J44" s="21" t="s">
        <v>258</v>
      </c>
      <c r="K44" s="21" t="s">
        <v>300</v>
      </c>
      <c r="L44" s="21">
        <f t="shared" si="1"/>
        <v>1685859.0699999998</v>
      </c>
      <c r="M44" s="21">
        <v>0</v>
      </c>
      <c r="N44" s="21">
        <f t="shared" si="2"/>
        <v>16.426757120766599</v>
      </c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spans="1:26" s="20" customFormat="1" ht="27.75" customHeight="1" x14ac:dyDescent="0.25">
      <c r="A45" s="27" t="s">
        <v>108</v>
      </c>
      <c r="B45" s="18" t="s">
        <v>54</v>
      </c>
      <c r="C45" s="18" t="s">
        <v>51</v>
      </c>
      <c r="D45" s="21">
        <v>0</v>
      </c>
      <c r="E45" s="21" t="s">
        <v>196</v>
      </c>
      <c r="F45" s="21">
        <f t="shared" si="3"/>
        <v>48</v>
      </c>
      <c r="G45" s="21">
        <f t="shared" si="0"/>
        <v>0</v>
      </c>
      <c r="H45" s="21">
        <v>0</v>
      </c>
      <c r="I45" s="21">
        <v>0</v>
      </c>
      <c r="J45" s="21">
        <v>0</v>
      </c>
      <c r="K45" s="21" t="s">
        <v>196</v>
      </c>
      <c r="L45" s="21">
        <f t="shared" si="1"/>
        <v>48</v>
      </c>
      <c r="M45" s="21">
        <v>0</v>
      </c>
      <c r="N45" s="21">
        <f t="shared" si="2"/>
        <v>0</v>
      </c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spans="1:26" s="20" customFormat="1" ht="27.75" customHeight="1" x14ac:dyDescent="0.25">
      <c r="A46" s="27" t="s">
        <v>109</v>
      </c>
      <c r="B46" s="18" t="s">
        <v>54</v>
      </c>
      <c r="C46" s="18" t="s">
        <v>42</v>
      </c>
      <c r="D46" s="21" t="s">
        <v>197</v>
      </c>
      <c r="E46" s="21" t="s">
        <v>198</v>
      </c>
      <c r="F46" s="21">
        <f t="shared" si="3"/>
        <v>1106145.21</v>
      </c>
      <c r="G46" s="21" t="str">
        <f t="shared" si="0"/>
        <v>15432.67</v>
      </c>
      <c r="H46" s="21" t="s">
        <v>241</v>
      </c>
      <c r="I46" s="21" t="s">
        <v>241</v>
      </c>
      <c r="J46" s="21" t="s">
        <v>241</v>
      </c>
      <c r="K46" s="21" t="s">
        <v>301</v>
      </c>
      <c r="L46" s="21">
        <f t="shared" si="1"/>
        <v>1090712.54</v>
      </c>
      <c r="M46" s="21">
        <v>0</v>
      </c>
      <c r="N46" s="21">
        <f t="shared" si="2"/>
        <v>1.3951757744356186</v>
      </c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spans="1:26" s="20" customFormat="1" ht="27.75" customHeight="1" x14ac:dyDescent="0.25">
      <c r="A47" s="27" t="s">
        <v>123</v>
      </c>
      <c r="B47" s="18" t="s">
        <v>54</v>
      </c>
      <c r="C47" s="18" t="s">
        <v>66</v>
      </c>
      <c r="D47" s="21">
        <v>0</v>
      </c>
      <c r="E47" s="21" t="s">
        <v>199</v>
      </c>
      <c r="F47" s="21">
        <f t="shared" si="3"/>
        <v>2100</v>
      </c>
      <c r="G47" s="21" t="str">
        <f t="shared" si="0"/>
        <v>2042.25</v>
      </c>
      <c r="H47" s="21" t="s">
        <v>242</v>
      </c>
      <c r="I47" s="21" t="s">
        <v>242</v>
      </c>
      <c r="J47" s="21" t="s">
        <v>242</v>
      </c>
      <c r="K47" s="21" t="s">
        <v>302</v>
      </c>
      <c r="L47" s="21">
        <f t="shared" si="1"/>
        <v>57.75</v>
      </c>
      <c r="M47" s="21">
        <v>0</v>
      </c>
      <c r="N47" s="21">
        <f t="shared" si="2"/>
        <v>97.25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spans="1:26" s="20" customFormat="1" ht="27.75" customHeight="1" x14ac:dyDescent="0.25">
      <c r="A48" s="27" t="s">
        <v>111</v>
      </c>
      <c r="B48" s="18" t="s">
        <v>58</v>
      </c>
      <c r="C48" s="18" t="s">
        <v>45</v>
      </c>
      <c r="D48" s="22" t="s">
        <v>200</v>
      </c>
      <c r="E48" s="22">
        <v>0</v>
      </c>
      <c r="F48" s="22">
        <f t="shared" si="3"/>
        <v>116392.89</v>
      </c>
      <c r="G48" s="22" t="str">
        <f t="shared" si="0"/>
        <v>79310.06</v>
      </c>
      <c r="H48" s="22" t="s">
        <v>243</v>
      </c>
      <c r="I48" s="22" t="s">
        <v>243</v>
      </c>
      <c r="J48" s="22" t="s">
        <v>243</v>
      </c>
      <c r="K48" s="22" t="s">
        <v>303</v>
      </c>
      <c r="L48" s="22">
        <f t="shared" si="1"/>
        <v>37082.83</v>
      </c>
      <c r="M48" s="22">
        <v>0</v>
      </c>
      <c r="N48" s="22">
        <f t="shared" si="2"/>
        <v>68.139952534901397</v>
      </c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spans="1:26" s="20" customFormat="1" ht="27.75" customHeight="1" x14ac:dyDescent="0.25">
      <c r="A49" s="27" t="s">
        <v>110</v>
      </c>
      <c r="B49" s="18" t="s">
        <v>56</v>
      </c>
      <c r="C49" s="18" t="s">
        <v>57</v>
      </c>
      <c r="D49" s="22" t="s">
        <v>201</v>
      </c>
      <c r="E49" s="22">
        <v>0</v>
      </c>
      <c r="F49" s="22">
        <f>D49+E49</f>
        <v>40000</v>
      </c>
      <c r="G49" s="22" t="str">
        <f>H49</f>
        <v>9693.81</v>
      </c>
      <c r="H49" s="22" t="s">
        <v>244</v>
      </c>
      <c r="I49" s="22" t="s">
        <v>244</v>
      </c>
      <c r="J49" s="22" t="s">
        <v>244</v>
      </c>
      <c r="K49" s="22" t="s">
        <v>304</v>
      </c>
      <c r="L49" s="22">
        <f>(K49+H49)-I49</f>
        <v>30306.190000000002</v>
      </c>
      <c r="M49" s="22">
        <v>0</v>
      </c>
      <c r="N49" s="22">
        <f>(I49*100)/F49</f>
        <v>24.234525000000001</v>
      </c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spans="1:26" s="20" customFormat="1" ht="27.75" customHeight="1" x14ac:dyDescent="0.25">
      <c r="A50" s="35" t="s">
        <v>119</v>
      </c>
      <c r="B50" s="18" t="s">
        <v>56</v>
      </c>
      <c r="C50" s="18" t="s">
        <v>120</v>
      </c>
      <c r="D50" s="22" t="s">
        <v>202</v>
      </c>
      <c r="E50" s="22" t="s">
        <v>203</v>
      </c>
      <c r="F50" s="22">
        <f>D50+E50</f>
        <v>207236.22999999998</v>
      </c>
      <c r="G50" s="22" t="str">
        <f>H50</f>
        <v>4075.88</v>
      </c>
      <c r="H50" s="22" t="s">
        <v>245</v>
      </c>
      <c r="I50" s="22" t="s">
        <v>245</v>
      </c>
      <c r="J50" s="22" t="s">
        <v>245</v>
      </c>
      <c r="K50" s="22" t="s">
        <v>305</v>
      </c>
      <c r="L50" s="22">
        <f>(K50+H50)-I50</f>
        <v>203160.35</v>
      </c>
      <c r="M50" s="22">
        <v>0</v>
      </c>
      <c r="N50" s="22">
        <f>(I50*100)/F50</f>
        <v>1.9667796504501169</v>
      </c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spans="1:26" s="20" customFormat="1" ht="27.75" customHeight="1" x14ac:dyDescent="0.25">
      <c r="A51" s="27" t="s">
        <v>112</v>
      </c>
      <c r="B51" s="18" t="s">
        <v>58</v>
      </c>
      <c r="C51" s="18" t="s">
        <v>65</v>
      </c>
      <c r="D51" s="22" t="s">
        <v>204</v>
      </c>
      <c r="E51" s="22">
        <v>0</v>
      </c>
      <c r="F51" s="22">
        <f t="shared" ref="F51" si="9">D51+E51</f>
        <v>235765.01</v>
      </c>
      <c r="G51" s="22" t="str">
        <f t="shared" si="0"/>
        <v>118761.96</v>
      </c>
      <c r="H51" s="22" t="s">
        <v>246</v>
      </c>
      <c r="I51" s="22" t="s">
        <v>246</v>
      </c>
      <c r="J51" s="22" t="s">
        <v>246</v>
      </c>
      <c r="K51" s="22" t="s">
        <v>306</v>
      </c>
      <c r="L51" s="22">
        <f t="shared" si="1"/>
        <v>117003.05</v>
      </c>
      <c r="M51" s="22">
        <v>0</v>
      </c>
      <c r="N51" s="22">
        <f t="shared" si="2"/>
        <v>50.373021849170918</v>
      </c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spans="1:26" s="20" customFormat="1" ht="27.75" customHeight="1" thickBot="1" x14ac:dyDescent="0.3">
      <c r="A52" s="34" t="s">
        <v>113</v>
      </c>
      <c r="B52" s="33" t="s">
        <v>58</v>
      </c>
      <c r="C52" s="33" t="s">
        <v>66</v>
      </c>
      <c r="D52" s="22">
        <v>0</v>
      </c>
      <c r="E52" s="22" t="s">
        <v>205</v>
      </c>
      <c r="F52" s="22">
        <f t="shared" si="3"/>
        <v>15000</v>
      </c>
      <c r="G52" s="22" t="str">
        <f t="shared" si="0"/>
        <v>15000.00</v>
      </c>
      <c r="H52" s="22" t="s">
        <v>205</v>
      </c>
      <c r="I52" s="22" t="s">
        <v>205</v>
      </c>
      <c r="J52" s="22" t="s">
        <v>205</v>
      </c>
      <c r="K52" s="22">
        <v>0</v>
      </c>
      <c r="L52" s="22">
        <f t="shared" si="1"/>
        <v>0</v>
      </c>
      <c r="M52" s="22">
        <v>0</v>
      </c>
      <c r="N52" s="22">
        <f t="shared" si="2"/>
        <v>100</v>
      </c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s="17" customFormat="1" ht="15.75" customHeight="1" thickBot="1" x14ac:dyDescent="0.3">
      <c r="A53" s="32"/>
      <c r="B53" s="31" t="s">
        <v>59</v>
      </c>
      <c r="C53" s="31"/>
      <c r="D53" s="29">
        <f t="shared" ref="D53:M53" si="10">SUM(D2:D52)</f>
        <v>0</v>
      </c>
      <c r="E53" s="29">
        <f>SUM(E2:E52)</f>
        <v>0</v>
      </c>
      <c r="F53" s="29">
        <f t="shared" si="10"/>
        <v>10875926.250000002</v>
      </c>
      <c r="G53" s="29">
        <f t="shared" si="10"/>
        <v>0</v>
      </c>
      <c r="H53" s="29">
        <f t="shared" si="10"/>
        <v>0</v>
      </c>
      <c r="I53" s="29">
        <f>SUM(I2:I52)</f>
        <v>0</v>
      </c>
      <c r="J53" s="29">
        <f t="shared" si="10"/>
        <v>0</v>
      </c>
      <c r="K53" s="29">
        <f t="shared" si="10"/>
        <v>0</v>
      </c>
      <c r="L53" s="29">
        <f t="shared" si="10"/>
        <v>8275391.2299999995</v>
      </c>
      <c r="M53" s="31">
        <f t="shared" si="10"/>
        <v>0</v>
      </c>
      <c r="N53" s="30">
        <f>(I53*100)/F53</f>
        <v>0</v>
      </c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1:26" s="17" customFormat="1" ht="15.75" customHeight="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s="17" customFormat="1" ht="15.75" customHeight="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1:26" s="17" customFormat="1" ht="15.75" customHeight="1" x14ac:dyDescent="0.25">
      <c r="A56" s="16"/>
      <c r="B56" s="3" t="s">
        <v>14</v>
      </c>
      <c r="C56" s="12">
        <v>45838</v>
      </c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1:26" s="17" customFormat="1" ht="15.75" customHeight="1" x14ac:dyDescent="0.25">
      <c r="A57" s="16"/>
      <c r="B57" s="3" t="s">
        <v>15</v>
      </c>
      <c r="C57" s="4" t="s">
        <v>307</v>
      </c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1:26" s="17" customFormat="1" ht="15.75" customHeight="1" x14ac:dyDescent="0.25">
      <c r="A58" s="16"/>
      <c r="B58" s="3" t="s">
        <v>16</v>
      </c>
      <c r="C58" s="2" t="s">
        <v>114</v>
      </c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1:26" s="17" customFormat="1" ht="15.75" customHeight="1" x14ac:dyDescent="0.25">
      <c r="A59" s="16"/>
      <c r="B59" s="3" t="s">
        <v>17</v>
      </c>
      <c r="C59" s="2" t="s">
        <v>115</v>
      </c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1:26" s="17" customFormat="1" ht="31.5" customHeight="1" x14ac:dyDescent="0.25">
      <c r="A60" s="16"/>
      <c r="B60" s="3" t="s">
        <v>18</v>
      </c>
      <c r="C60" s="13" t="s">
        <v>116</v>
      </c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1:26" s="17" customFormat="1" ht="15.75" customHeight="1" x14ac:dyDescent="0.25">
      <c r="A61" s="16"/>
      <c r="B61" s="3" t="s">
        <v>19</v>
      </c>
      <c r="C61" s="2">
        <v>32684442</v>
      </c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1:26" s="17" customFormat="1" ht="15.75" customHeight="1" x14ac:dyDescent="0.25">
      <c r="A62" s="16"/>
      <c r="B62" s="5" t="s">
        <v>20</v>
      </c>
      <c r="C62" s="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1:26" s="17" customFormat="1" ht="15.75" customHeight="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s="17" customFormat="1" ht="15.75" customHeight="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s="17" customFormat="1" ht="15.75" customHeight="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1:26" s="17" customFormat="1" ht="15.75" customHeight="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</row>
    <row r="67" spans="1:26" s="17" customFormat="1" ht="15.75" customHeight="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</row>
    <row r="68" spans="1:26" s="17" customFormat="1" ht="15.75" customHeight="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</row>
    <row r="69" spans="1:26" s="17" customFormat="1" ht="15.75" customHeight="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</row>
    <row r="70" spans="1:26" s="17" customFormat="1" ht="15.75" customHeight="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</row>
    <row r="71" spans="1:26" s="17" customFormat="1" ht="15.75" customHeight="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</row>
    <row r="72" spans="1:26" s="17" customFormat="1" ht="15.75" customHeight="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</row>
    <row r="73" spans="1:26" s="17" customFormat="1" ht="15.75" customHeight="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</row>
    <row r="74" spans="1:26" s="17" customFormat="1" ht="15.75" customHeight="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</row>
    <row r="75" spans="1:26" s="17" customFormat="1" ht="15.75" customHeight="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</row>
    <row r="76" spans="1:26" s="17" customFormat="1" ht="15.75" customHeight="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</row>
    <row r="77" spans="1:26" s="17" customFormat="1" ht="15.75" customHeight="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</row>
    <row r="78" spans="1:26" s="17" customFormat="1" ht="15.75" customHeight="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</row>
    <row r="79" spans="1:26" s="17" customFormat="1" ht="15.75" customHeight="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</row>
    <row r="80" spans="1:26" s="17" customFormat="1" ht="15.75" customHeight="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</row>
    <row r="81" spans="1:26" s="17" customFormat="1" ht="15.75" customHeight="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</row>
    <row r="82" spans="1:26" s="17" customFormat="1" ht="15.75" customHeight="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</row>
    <row r="83" spans="1:26" s="17" customFormat="1" ht="15.75" customHeight="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</row>
    <row r="84" spans="1:26" s="17" customFormat="1" ht="15.75" customHeight="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</row>
    <row r="85" spans="1:26" s="17" customFormat="1" ht="15.75" customHeight="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</row>
    <row r="86" spans="1:26" s="17" customFormat="1" ht="15.75" customHeight="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</row>
    <row r="87" spans="1:26" s="17" customFormat="1" ht="15.75" customHeight="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</row>
    <row r="88" spans="1:26" s="17" customFormat="1" ht="15.75" customHeight="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</row>
    <row r="89" spans="1:26" s="17" customFormat="1" ht="15.75" customHeight="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</row>
    <row r="90" spans="1:26" s="17" customFormat="1" ht="15.75" customHeight="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</row>
    <row r="91" spans="1:26" s="17" customFormat="1" ht="15.75" customHeight="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</row>
    <row r="92" spans="1:26" s="17" customFormat="1" ht="15.75" customHeight="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</row>
    <row r="93" spans="1:26" s="17" customFormat="1" ht="15.75" customHeight="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</row>
    <row r="94" spans="1:26" s="17" customFormat="1" ht="15.75" customHeight="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</row>
    <row r="95" spans="1:26" s="17" customFormat="1" ht="15.75" customHeight="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</row>
    <row r="96" spans="1:26" s="17" customFormat="1" ht="15.75" customHeight="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</row>
    <row r="97" spans="1:26" s="17" customFormat="1" ht="15.75" customHeight="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</row>
    <row r="98" spans="1:26" s="17" customFormat="1" ht="15.75" customHeight="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</row>
    <row r="99" spans="1:26" s="17" customFormat="1" ht="15.75" customHeight="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</row>
    <row r="100" spans="1:26" s="17" customFormat="1" ht="15.75" customHeight="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</row>
    <row r="101" spans="1:26" s="17" customFormat="1" ht="15.75" customHeight="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</row>
    <row r="102" spans="1:26" s="17" customFormat="1" ht="15.75" customHeight="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</row>
    <row r="103" spans="1:26" s="17" customFormat="1" ht="15.75" customHeight="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</row>
    <row r="104" spans="1:26" s="17" customFormat="1" ht="15.75" customHeight="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</row>
    <row r="105" spans="1:26" s="17" customFormat="1" ht="15.75" customHeight="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</row>
    <row r="106" spans="1:26" s="17" customFormat="1" ht="15.75" customHeight="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</row>
    <row r="107" spans="1:26" s="17" customFormat="1" ht="15.75" customHeight="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</row>
    <row r="108" spans="1:26" s="17" customFormat="1" ht="15.75" customHeight="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</row>
    <row r="109" spans="1:26" ht="15.75" customHeight="1" x14ac:dyDescent="0.25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5.75" customHeight="1" x14ac:dyDescent="0.25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5.75" customHeight="1" x14ac:dyDescent="0.25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5.75" customHeight="1" x14ac:dyDescent="0.25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5.75" customHeight="1" x14ac:dyDescent="0.25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5.75" customHeight="1" x14ac:dyDescent="0.25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5.75" customHeight="1" x14ac:dyDescent="0.25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5.75" customHeight="1" x14ac:dyDescent="0.25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5.75" customHeight="1" x14ac:dyDescent="0.25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5.75" customHeight="1" x14ac:dyDescent="0.25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5.75" customHeight="1" x14ac:dyDescent="0.25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5.75" customHeight="1" x14ac:dyDescent="0.25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5.75" customHeight="1" x14ac:dyDescent="0.25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5.75" customHeight="1" x14ac:dyDescent="0.25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5.75" customHeight="1" x14ac:dyDescent="0.25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5.75" customHeight="1" x14ac:dyDescent="0.25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5.75" customHeight="1" x14ac:dyDescent="0.25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5.75" customHeight="1" x14ac:dyDescent="0.25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5.75" customHeight="1" x14ac:dyDescent="0.25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5.75" customHeight="1" x14ac:dyDescent="0.25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5.75" customHeight="1" x14ac:dyDescent="0.25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5.75" customHeight="1" x14ac:dyDescent="0.25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5.75" customHeight="1" x14ac:dyDescent="0.25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5.75" customHeight="1" x14ac:dyDescent="0.25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5.75" customHeight="1" x14ac:dyDescent="0.25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5.75" customHeight="1" x14ac:dyDescent="0.25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5.75" customHeight="1" x14ac:dyDescent="0.25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5.75" customHeight="1" x14ac:dyDescent="0.25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5.75" customHeight="1" x14ac:dyDescent="0.25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5.75" customHeight="1" x14ac:dyDescent="0.25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5.75" customHeight="1" x14ac:dyDescent="0.25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5.75" customHeight="1" x14ac:dyDescent="0.25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5.75" customHeight="1" x14ac:dyDescent="0.25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5.75" customHeight="1" x14ac:dyDescent="0.25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5.75" customHeight="1" x14ac:dyDescent="0.25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5.75" customHeight="1" x14ac:dyDescent="0.25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5.75" customHeight="1" x14ac:dyDescent="0.25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5.75" customHeight="1" x14ac:dyDescent="0.25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5.75" customHeight="1" x14ac:dyDescent="0.25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5.75" customHeight="1" x14ac:dyDescent="0.25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5.75" customHeight="1" x14ac:dyDescent="0.25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5.75" customHeight="1" x14ac:dyDescent="0.25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5.75" customHeight="1" x14ac:dyDescent="0.25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5.75" customHeight="1" x14ac:dyDescent="0.25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5.75" customHeight="1" x14ac:dyDescent="0.25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5.75" customHeight="1" x14ac:dyDescent="0.25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5.75" customHeight="1" x14ac:dyDescent="0.25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5.75" customHeight="1" x14ac:dyDescent="0.25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5.75" customHeight="1" x14ac:dyDescent="0.25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5.75" customHeight="1" x14ac:dyDescent="0.25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5.75" customHeight="1" x14ac:dyDescent="0.25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5.75" customHeight="1" x14ac:dyDescent="0.25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5.75" customHeight="1" x14ac:dyDescent="0.25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5.75" customHeight="1" x14ac:dyDescent="0.25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5.75" customHeight="1" x14ac:dyDescent="0.25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5.75" customHeight="1" x14ac:dyDescent="0.25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5.75" customHeight="1" x14ac:dyDescent="0.25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5.75" customHeight="1" x14ac:dyDescent="0.25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5.75" customHeight="1" x14ac:dyDescent="0.25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5.75" customHeight="1" x14ac:dyDescent="0.25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5.75" customHeight="1" x14ac:dyDescent="0.25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5.75" customHeight="1" x14ac:dyDescent="0.25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5.75" customHeight="1" x14ac:dyDescent="0.25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5.75" customHeight="1" x14ac:dyDescent="0.25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5.75" customHeight="1" x14ac:dyDescent="0.25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5.75" customHeight="1" x14ac:dyDescent="0.25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5.75" customHeight="1" x14ac:dyDescent="0.25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5.75" customHeight="1" x14ac:dyDescent="0.25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5.75" customHeight="1" x14ac:dyDescent="0.25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5.75" customHeight="1" x14ac:dyDescent="0.25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5.75" customHeight="1" x14ac:dyDescent="0.25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5.75" customHeight="1" x14ac:dyDescent="0.25">
      <c r="A180" s="14"/>
      <c r="B180" s="14"/>
      <c r="C180" s="14"/>
      <c r="D180" s="14"/>
      <c r="E180" s="14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5.75" customHeight="1" x14ac:dyDescent="0.25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5.75" customHeight="1" x14ac:dyDescent="0.25">
      <c r="A182" s="14"/>
      <c r="B182" s="14"/>
      <c r="C182" s="14"/>
      <c r="D182" s="14"/>
      <c r="E182" s="14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5.75" customHeight="1" x14ac:dyDescent="0.25">
      <c r="A183" s="14"/>
      <c r="B183" s="14"/>
      <c r="C183" s="14"/>
      <c r="D183" s="14"/>
      <c r="E183" s="14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5.75" customHeight="1" x14ac:dyDescent="0.25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5.75" customHeight="1" x14ac:dyDescent="0.25">
      <c r="A185" s="14"/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5.75" customHeight="1" x14ac:dyDescent="0.25">
      <c r="A186" s="14"/>
      <c r="B186" s="14"/>
      <c r="C186" s="14"/>
      <c r="D186" s="14"/>
      <c r="E186" s="14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5.75" customHeight="1" x14ac:dyDescent="0.25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5.75" customHeight="1" x14ac:dyDescent="0.25">
      <c r="A188" s="14"/>
      <c r="B188" s="14"/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5.75" customHeight="1" x14ac:dyDescent="0.25">
      <c r="A189" s="14"/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5.75" customHeight="1" x14ac:dyDescent="0.25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5.75" customHeight="1" x14ac:dyDescent="0.25">
      <c r="A191" s="14"/>
      <c r="B191" s="14"/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5.75" customHeight="1" x14ac:dyDescent="0.25">
      <c r="A192" s="14"/>
      <c r="B192" s="14"/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5.75" customHeight="1" x14ac:dyDescent="0.25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5.75" customHeight="1" x14ac:dyDescent="0.25">
      <c r="A194" s="14"/>
      <c r="B194" s="14"/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5.75" customHeight="1" x14ac:dyDescent="0.25">
      <c r="A195" s="14"/>
      <c r="B195" s="14"/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5.75" customHeight="1" x14ac:dyDescent="0.25">
      <c r="A196" s="14"/>
      <c r="B196" s="14"/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5.75" customHeight="1" x14ac:dyDescent="0.25">
      <c r="A197" s="14"/>
      <c r="B197" s="14"/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5.75" customHeight="1" x14ac:dyDescent="0.25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5.75" customHeight="1" x14ac:dyDescent="0.25">
      <c r="A199" s="14"/>
      <c r="B199" s="14"/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5.75" customHeight="1" x14ac:dyDescent="0.25">
      <c r="A200" s="14"/>
      <c r="B200" s="14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5.75" customHeight="1" x14ac:dyDescent="0.25">
      <c r="A201" s="14"/>
      <c r="B201" s="14"/>
      <c r="C201" s="14"/>
      <c r="D201" s="14"/>
      <c r="E201" s="14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5.75" customHeight="1" x14ac:dyDescent="0.25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5.75" customHeight="1" x14ac:dyDescent="0.25">
      <c r="A203" s="14"/>
      <c r="B203" s="14"/>
      <c r="C203" s="14"/>
      <c r="D203" s="14"/>
      <c r="E203" s="14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5.75" customHeight="1" x14ac:dyDescent="0.25">
      <c r="A204" s="14"/>
      <c r="B204" s="14"/>
      <c r="C204" s="14"/>
      <c r="D204" s="14"/>
      <c r="E204" s="14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5.75" customHeight="1" x14ac:dyDescent="0.25">
      <c r="A205" s="14"/>
      <c r="B205" s="14"/>
      <c r="C205" s="14"/>
      <c r="D205" s="14"/>
      <c r="E205" s="14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5.75" customHeight="1" x14ac:dyDescent="0.25">
      <c r="A206" s="14"/>
      <c r="B206" s="14"/>
      <c r="C206" s="14"/>
      <c r="D206" s="14"/>
      <c r="E206" s="14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5.75" customHeight="1" x14ac:dyDescent="0.25">
      <c r="A207" s="14"/>
      <c r="B207" s="14"/>
      <c r="C207" s="14"/>
      <c r="D207" s="14"/>
      <c r="E207" s="14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5.75" customHeight="1" x14ac:dyDescent="0.25">
      <c r="A208" s="14"/>
      <c r="B208" s="14"/>
      <c r="C208" s="14"/>
      <c r="D208" s="14"/>
      <c r="E208" s="14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5.75" customHeight="1" x14ac:dyDescent="0.25">
      <c r="A209" s="14"/>
      <c r="B209" s="14"/>
      <c r="C209" s="14"/>
      <c r="D209" s="14"/>
      <c r="E209" s="14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5.75" customHeight="1" x14ac:dyDescent="0.25">
      <c r="A210" s="14"/>
      <c r="B210" s="14"/>
      <c r="C210" s="14"/>
      <c r="D210" s="14"/>
      <c r="E210" s="14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5.75" customHeight="1" x14ac:dyDescent="0.25">
      <c r="A211" s="14"/>
      <c r="B211" s="14"/>
      <c r="C211" s="14"/>
      <c r="D211" s="14"/>
      <c r="E211" s="14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5.75" customHeight="1" x14ac:dyDescent="0.25">
      <c r="A212" s="14"/>
      <c r="B212" s="14"/>
      <c r="C212" s="14"/>
      <c r="D212" s="14"/>
      <c r="E212" s="14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5.75" customHeight="1" x14ac:dyDescent="0.25">
      <c r="A213" s="14"/>
      <c r="B213" s="14"/>
      <c r="C213" s="14"/>
      <c r="D213" s="14"/>
      <c r="E213" s="14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5.75" customHeight="1" x14ac:dyDescent="0.25">
      <c r="A214" s="14"/>
      <c r="B214" s="14"/>
      <c r="C214" s="14"/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5.75" customHeight="1" x14ac:dyDescent="0.25">
      <c r="A215" s="14"/>
      <c r="B215" s="14"/>
      <c r="C215" s="14"/>
      <c r="D215" s="14"/>
      <c r="E215" s="14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5.75" customHeight="1" x14ac:dyDescent="0.25">
      <c r="A216" s="14"/>
      <c r="B216" s="14"/>
      <c r="C216" s="14"/>
      <c r="D216" s="14"/>
      <c r="E216" s="14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5.75" customHeight="1" x14ac:dyDescent="0.25">
      <c r="A217" s="14"/>
      <c r="B217" s="14"/>
      <c r="C217" s="14"/>
      <c r="D217" s="14"/>
      <c r="E217" s="14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5.75" customHeight="1" x14ac:dyDescent="0.25">
      <c r="A218" s="14"/>
      <c r="B218" s="14"/>
      <c r="C218" s="14"/>
      <c r="D218" s="14"/>
      <c r="E218" s="14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5.75" customHeight="1" x14ac:dyDescent="0.25">
      <c r="A219" s="14"/>
      <c r="B219" s="14"/>
      <c r="C219" s="14"/>
      <c r="D219" s="14"/>
      <c r="E219" s="14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5.75" customHeight="1" x14ac:dyDescent="0.25">
      <c r="A220" s="14"/>
      <c r="B220" s="14"/>
      <c r="C220" s="14"/>
      <c r="D220" s="14"/>
      <c r="E220" s="14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5.75" customHeight="1" x14ac:dyDescent="0.25">
      <c r="A221" s="14"/>
      <c r="B221" s="14"/>
      <c r="C221" s="14"/>
      <c r="D221" s="14"/>
      <c r="E221" s="14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5.75" customHeight="1" x14ac:dyDescent="0.25">
      <c r="A222" s="14"/>
      <c r="B222" s="14"/>
      <c r="C222" s="14"/>
      <c r="D222" s="14"/>
      <c r="E222" s="14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5.75" customHeight="1" x14ac:dyDescent="0.25">
      <c r="A223" s="14"/>
      <c r="B223" s="14"/>
      <c r="C223" s="14"/>
      <c r="D223" s="14"/>
      <c r="E223" s="14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5.75" customHeight="1" x14ac:dyDescent="0.25">
      <c r="A224" s="14"/>
      <c r="B224" s="14"/>
      <c r="C224" s="14"/>
      <c r="D224" s="14"/>
      <c r="E224" s="14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5.75" customHeight="1" x14ac:dyDescent="0.25">
      <c r="A225" s="14"/>
      <c r="B225" s="14"/>
      <c r="C225" s="14"/>
      <c r="D225" s="14"/>
      <c r="E225" s="14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5.75" customHeight="1" x14ac:dyDescent="0.25">
      <c r="A226" s="14"/>
      <c r="B226" s="14"/>
      <c r="C226" s="14"/>
      <c r="D226" s="14"/>
      <c r="E226" s="14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5.75" customHeight="1" x14ac:dyDescent="0.25">
      <c r="A227" s="14"/>
      <c r="B227" s="14"/>
      <c r="C227" s="14"/>
      <c r="D227" s="14"/>
      <c r="E227" s="14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5.75" customHeight="1" x14ac:dyDescent="0.25">
      <c r="A228" s="14"/>
      <c r="B228" s="14"/>
      <c r="C228" s="14"/>
      <c r="D228" s="14"/>
      <c r="E228" s="14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5.75" customHeight="1" x14ac:dyDescent="0.25">
      <c r="A229" s="14"/>
      <c r="B229" s="14"/>
      <c r="C229" s="14"/>
      <c r="D229" s="14"/>
      <c r="E229" s="14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5.75" customHeight="1" x14ac:dyDescent="0.25">
      <c r="A230" s="14"/>
      <c r="B230" s="14"/>
      <c r="C230" s="14"/>
      <c r="D230" s="14"/>
      <c r="E230" s="14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5.75" customHeight="1" x14ac:dyDescent="0.25">
      <c r="A231" s="14"/>
      <c r="B231" s="14"/>
      <c r="C231" s="14"/>
      <c r="D231" s="14"/>
      <c r="E231" s="14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5.75" customHeight="1" x14ac:dyDescent="0.25">
      <c r="A232" s="14"/>
      <c r="B232" s="14"/>
      <c r="C232" s="14"/>
      <c r="D232" s="14"/>
      <c r="E232" s="14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5.75" customHeight="1" x14ac:dyDescent="0.25">
      <c r="A233" s="14"/>
      <c r="B233" s="14"/>
      <c r="C233" s="14"/>
      <c r="D233" s="14"/>
      <c r="E233" s="14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5.75" customHeight="1" x14ac:dyDescent="0.25">
      <c r="A234" s="14"/>
      <c r="B234" s="14"/>
      <c r="C234" s="14"/>
      <c r="D234" s="14"/>
      <c r="E234" s="14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5.75" customHeight="1" x14ac:dyDescent="0.25">
      <c r="A235" s="14"/>
      <c r="B235" s="14"/>
      <c r="C235" s="14"/>
      <c r="D235" s="14"/>
      <c r="E235" s="14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5.75" customHeight="1" x14ac:dyDescent="0.25">
      <c r="A236" s="14"/>
      <c r="B236" s="14"/>
      <c r="C236" s="14"/>
      <c r="D236" s="14"/>
      <c r="E236" s="14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5.75" customHeight="1" x14ac:dyDescent="0.25">
      <c r="A237" s="14"/>
      <c r="B237" s="14"/>
      <c r="C237" s="14"/>
      <c r="D237" s="14"/>
      <c r="E237" s="14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5.75" customHeight="1" x14ac:dyDescent="0.25">
      <c r="A238" s="14"/>
      <c r="B238" s="14"/>
      <c r="C238" s="14"/>
      <c r="D238" s="14"/>
      <c r="E238" s="14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5.75" customHeight="1" x14ac:dyDescent="0.25">
      <c r="A239" s="14"/>
      <c r="B239" s="14"/>
      <c r="C239" s="14"/>
      <c r="D239" s="14"/>
      <c r="E239" s="14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5.75" customHeight="1" x14ac:dyDescent="0.25">
      <c r="A240" s="14"/>
      <c r="B240" s="14"/>
      <c r="C240" s="14"/>
      <c r="D240" s="14"/>
      <c r="E240" s="14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5.75" customHeight="1" x14ac:dyDescent="0.25">
      <c r="A241" s="14"/>
      <c r="B241" s="14"/>
      <c r="C241" s="14"/>
      <c r="D241" s="14"/>
      <c r="E241" s="14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5.75" customHeight="1" x14ac:dyDescent="0.25">
      <c r="A242" s="14"/>
      <c r="B242" s="14"/>
      <c r="C242" s="14"/>
      <c r="D242" s="14"/>
      <c r="E242" s="14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5.75" customHeight="1" x14ac:dyDescent="0.25">
      <c r="A243" s="14"/>
      <c r="B243" s="14"/>
      <c r="C243" s="14"/>
      <c r="D243" s="14"/>
      <c r="E243" s="14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5.75" customHeight="1" x14ac:dyDescent="0.25">
      <c r="A244" s="14"/>
      <c r="B244" s="14"/>
      <c r="C244" s="14"/>
      <c r="D244" s="14"/>
      <c r="E244" s="14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5.75" customHeight="1" x14ac:dyDescent="0.25">
      <c r="A245" s="14"/>
      <c r="B245" s="14"/>
      <c r="C245" s="14"/>
      <c r="D245" s="14"/>
      <c r="E245" s="14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5.75" customHeight="1" x14ac:dyDescent="0.25">
      <c r="A246" s="14"/>
      <c r="B246" s="14"/>
      <c r="C246" s="14"/>
      <c r="D246" s="14"/>
      <c r="E246" s="14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5.75" customHeight="1" x14ac:dyDescent="0.25">
      <c r="A247" s="14"/>
      <c r="B247" s="14"/>
      <c r="C247" s="14"/>
      <c r="D247" s="14"/>
      <c r="E247" s="14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5.75" customHeight="1" x14ac:dyDescent="0.25">
      <c r="A248" s="14"/>
      <c r="B248" s="14"/>
      <c r="C248" s="14"/>
      <c r="D248" s="14"/>
      <c r="E248" s="14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5.75" customHeight="1" x14ac:dyDescent="0.25">
      <c r="A249" s="14"/>
      <c r="B249" s="14"/>
      <c r="C249" s="14"/>
      <c r="D249" s="14"/>
      <c r="E249" s="14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5.75" customHeight="1" x14ac:dyDescent="0.25">
      <c r="A250" s="14"/>
      <c r="B250" s="14"/>
      <c r="C250" s="14"/>
      <c r="D250" s="14"/>
      <c r="E250" s="14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5.75" customHeight="1" x14ac:dyDescent="0.25">
      <c r="A251" s="14"/>
      <c r="B251" s="14"/>
      <c r="C251" s="14"/>
      <c r="D251" s="14"/>
      <c r="E251" s="14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5.75" customHeight="1" x14ac:dyDescent="0.25">
      <c r="A252" s="14"/>
      <c r="B252" s="14"/>
      <c r="C252" s="14"/>
      <c r="D252" s="14"/>
      <c r="E252" s="14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5.75" customHeight="1" x14ac:dyDescent="0.25">
      <c r="A253" s="14"/>
      <c r="B253" s="14"/>
      <c r="C253" s="14"/>
      <c r="D253" s="14"/>
      <c r="E253" s="14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5.75" customHeight="1" x14ac:dyDescent="0.25">
      <c r="A254" s="14"/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5.75" customHeight="1" x14ac:dyDescent="0.25">
      <c r="A255" s="14"/>
      <c r="B255" s="14"/>
      <c r="C255" s="14"/>
      <c r="D255" s="14"/>
      <c r="E255" s="14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5.75" customHeight="1" x14ac:dyDescent="0.25">
      <c r="A256" s="14"/>
      <c r="B256" s="14"/>
      <c r="C256" s="14"/>
      <c r="D256" s="14"/>
      <c r="E256" s="14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5.75" customHeight="1" x14ac:dyDescent="0.25">
      <c r="A257" s="14"/>
      <c r="B257" s="14"/>
      <c r="C257" s="14"/>
      <c r="D257" s="14"/>
      <c r="E257" s="14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5.75" customHeight="1" x14ac:dyDescent="0.25">
      <c r="A258" s="14"/>
      <c r="B258" s="14"/>
      <c r="C258" s="14"/>
      <c r="D258" s="14"/>
      <c r="E258" s="14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5.75" customHeight="1" x14ac:dyDescent="0.25">
      <c r="A259" s="14"/>
      <c r="B259" s="14"/>
      <c r="C259" s="14"/>
      <c r="D259" s="14"/>
      <c r="E259" s="14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5.75" customHeight="1" x14ac:dyDescent="0.25">
      <c r="A260" s="14"/>
      <c r="B260" s="14"/>
      <c r="C260" s="14"/>
      <c r="D260" s="14"/>
      <c r="E260" s="14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5.75" customHeight="1" x14ac:dyDescent="0.25">
      <c r="A261" s="14"/>
      <c r="B261" s="14"/>
      <c r="C261" s="14"/>
      <c r="D261" s="14"/>
      <c r="E261" s="14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5.75" customHeight="1" x14ac:dyDescent="0.25">
      <c r="A262" s="14"/>
      <c r="B262" s="14"/>
      <c r="C262" s="14"/>
      <c r="D262" s="14"/>
      <c r="E262" s="14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5.75" customHeight="1" x14ac:dyDescent="0.25">
      <c r="A263" s="14"/>
      <c r="B263" s="14"/>
      <c r="C263" s="14"/>
      <c r="D263" s="14"/>
      <c r="E263" s="14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5.75" customHeight="1" x14ac:dyDescent="0.25">
      <c r="A264" s="14"/>
      <c r="B264" s="14"/>
      <c r="C264" s="14"/>
      <c r="D264" s="14"/>
      <c r="E264" s="14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5.75" customHeight="1" x14ac:dyDescent="0.25">
      <c r="A265" s="14"/>
      <c r="B265" s="14"/>
      <c r="C265" s="14"/>
      <c r="D265" s="14"/>
      <c r="E265" s="14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5.75" customHeight="1" x14ac:dyDescent="0.25">
      <c r="A266" s="14"/>
      <c r="B266" s="14"/>
      <c r="C266" s="14"/>
      <c r="D266" s="14"/>
      <c r="E266" s="14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5.75" customHeight="1" x14ac:dyDescent="0.25">
      <c r="A267" s="14"/>
      <c r="B267" s="14"/>
      <c r="C267" s="14"/>
      <c r="D267" s="14"/>
      <c r="E267" s="14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5.75" customHeight="1" x14ac:dyDescent="0.25">
      <c r="A268" s="14"/>
      <c r="B268" s="14"/>
      <c r="C268" s="14"/>
      <c r="D268" s="14"/>
      <c r="E268" s="14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5.75" customHeight="1" x14ac:dyDescent="0.25">
      <c r="A269" s="14"/>
      <c r="B269" s="14"/>
      <c r="C269" s="14"/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5.75" customHeight="1" x14ac:dyDescent="0.25">
      <c r="A270" s="14"/>
      <c r="B270" s="14"/>
      <c r="C270" s="14"/>
      <c r="D270" s="14"/>
      <c r="E270" s="14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5.75" customHeight="1" x14ac:dyDescent="0.25">
      <c r="A271" s="14"/>
      <c r="B271" s="14"/>
      <c r="C271" s="14"/>
      <c r="D271" s="14"/>
      <c r="E271" s="14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5.75" customHeight="1" x14ac:dyDescent="0.25">
      <c r="A272" s="14"/>
      <c r="B272" s="14"/>
      <c r="C272" s="14"/>
      <c r="D272" s="14"/>
      <c r="E272" s="14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5.75" customHeight="1" x14ac:dyDescent="0.25">
      <c r="A273" s="14"/>
      <c r="B273" s="14"/>
      <c r="C273" s="14"/>
      <c r="D273" s="14"/>
      <c r="E273" s="14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5.75" customHeight="1" x14ac:dyDescent="0.25">
      <c r="A274" s="14"/>
      <c r="B274" s="14"/>
      <c r="C274" s="14"/>
      <c r="D274" s="14"/>
      <c r="E274" s="14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5.75" customHeight="1" x14ac:dyDescent="0.25">
      <c r="A275" s="14"/>
      <c r="B275" s="14"/>
      <c r="C275" s="14"/>
      <c r="D275" s="14"/>
      <c r="E275" s="14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5.75" customHeight="1" x14ac:dyDescent="0.25">
      <c r="A276" s="14"/>
      <c r="B276" s="14"/>
      <c r="C276" s="14"/>
      <c r="D276" s="14"/>
      <c r="E276" s="14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5.75" customHeight="1" x14ac:dyDescent="0.25">
      <c r="A277" s="14"/>
      <c r="B277" s="14"/>
      <c r="C277" s="14"/>
      <c r="D277" s="14"/>
      <c r="E277" s="14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5.75" customHeight="1" x14ac:dyDescent="0.25">
      <c r="A278" s="14"/>
      <c r="B278" s="14"/>
      <c r="C278" s="14"/>
      <c r="D278" s="14"/>
      <c r="E278" s="14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5.75" customHeight="1" x14ac:dyDescent="0.25">
      <c r="A279" s="14"/>
      <c r="B279" s="14"/>
      <c r="C279" s="14"/>
      <c r="D279" s="14"/>
      <c r="E279" s="14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5.75" customHeight="1" x14ac:dyDescent="0.25">
      <c r="A280" s="14"/>
      <c r="B280" s="14"/>
      <c r="C280" s="14"/>
      <c r="D280" s="14"/>
      <c r="E280" s="14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5.75" customHeight="1" x14ac:dyDescent="0.25">
      <c r="A281" s="14"/>
      <c r="B281" s="14"/>
      <c r="C281" s="14"/>
      <c r="D281" s="14"/>
      <c r="E281" s="14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5.75" customHeight="1" x14ac:dyDescent="0.25">
      <c r="A282" s="14"/>
      <c r="B282" s="14"/>
      <c r="C282" s="14"/>
      <c r="D282" s="14"/>
      <c r="E282" s="14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5.75" customHeight="1" x14ac:dyDescent="0.25">
      <c r="A283" s="14"/>
      <c r="B283" s="14"/>
      <c r="C283" s="14"/>
      <c r="D283" s="14"/>
      <c r="E283" s="14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5.75" customHeight="1" x14ac:dyDescent="0.25">
      <c r="A284" s="14"/>
      <c r="B284" s="14"/>
      <c r="C284" s="14"/>
      <c r="D284" s="14"/>
      <c r="E284" s="14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5.75" customHeight="1" x14ac:dyDescent="0.25">
      <c r="A285" s="14"/>
      <c r="B285" s="14"/>
      <c r="C285" s="14"/>
      <c r="D285" s="14"/>
      <c r="E285" s="14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5.75" customHeight="1" x14ac:dyDescent="0.25">
      <c r="A286" s="14"/>
      <c r="B286" s="14"/>
      <c r="C286" s="14"/>
      <c r="D286" s="14"/>
      <c r="E286" s="14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5.75" customHeight="1" x14ac:dyDescent="0.25">
      <c r="A287" s="14"/>
      <c r="B287" s="14"/>
      <c r="C287" s="14"/>
      <c r="D287" s="14"/>
      <c r="E287" s="14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5.75" customHeight="1" x14ac:dyDescent="0.25">
      <c r="A288" s="14"/>
      <c r="B288" s="14"/>
      <c r="C288" s="14"/>
      <c r="D288" s="14"/>
      <c r="E288" s="14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5.75" customHeight="1" x14ac:dyDescent="0.25">
      <c r="A289" s="14"/>
      <c r="B289" s="14"/>
      <c r="C289" s="14"/>
      <c r="D289" s="14"/>
      <c r="E289" s="14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5.75" customHeight="1" x14ac:dyDescent="0.25">
      <c r="A290" s="14"/>
      <c r="B290" s="14"/>
      <c r="C290" s="14"/>
      <c r="D290" s="14"/>
      <c r="E290" s="14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5.75" customHeight="1" x14ac:dyDescent="0.25">
      <c r="A291" s="14"/>
      <c r="B291" s="14"/>
      <c r="C291" s="14"/>
      <c r="D291" s="14"/>
      <c r="E291" s="14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5.75" customHeight="1" x14ac:dyDescent="0.25">
      <c r="A292" s="14"/>
      <c r="B292" s="14"/>
      <c r="C292" s="14"/>
      <c r="D292" s="14"/>
      <c r="E292" s="14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5.75" customHeight="1" x14ac:dyDescent="0.25">
      <c r="A293" s="14"/>
      <c r="B293" s="14"/>
      <c r="C293" s="14"/>
      <c r="D293" s="14"/>
      <c r="E293" s="14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5.75" customHeight="1" x14ac:dyDescent="0.25">
      <c r="A294" s="14"/>
      <c r="B294" s="14"/>
      <c r="C294" s="14"/>
      <c r="D294" s="14"/>
      <c r="E294" s="14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5.75" customHeight="1" x14ac:dyDescent="0.25">
      <c r="A295" s="14"/>
      <c r="B295" s="14"/>
      <c r="C295" s="14"/>
      <c r="D295" s="14"/>
      <c r="E295" s="14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5.75" customHeight="1" x14ac:dyDescent="0.25">
      <c r="A296" s="14"/>
      <c r="B296" s="14"/>
      <c r="C296" s="14"/>
      <c r="D296" s="14"/>
      <c r="E296" s="14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5.75" customHeight="1" x14ac:dyDescent="0.25">
      <c r="A297" s="14"/>
      <c r="B297" s="14"/>
      <c r="C297" s="14"/>
      <c r="D297" s="14"/>
      <c r="E297" s="14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5.75" customHeight="1" x14ac:dyDescent="0.25">
      <c r="A298" s="14"/>
      <c r="B298" s="14"/>
      <c r="C298" s="14"/>
      <c r="D298" s="14"/>
      <c r="E298" s="14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5.75" customHeight="1" x14ac:dyDescent="0.25">
      <c r="A299" s="14"/>
      <c r="B299" s="14"/>
      <c r="C299" s="14"/>
      <c r="D299" s="14"/>
      <c r="E299" s="14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5.75" customHeight="1" x14ac:dyDescent="0.25">
      <c r="A300" s="14"/>
      <c r="B300" s="14"/>
      <c r="C300" s="14"/>
      <c r="D300" s="14"/>
      <c r="E300" s="14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5.75" customHeight="1" x14ac:dyDescent="0.25">
      <c r="A301" s="14"/>
      <c r="B301" s="14"/>
      <c r="C301" s="14"/>
      <c r="D301" s="14"/>
      <c r="E301" s="14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5.75" customHeight="1" x14ac:dyDescent="0.25">
      <c r="A302" s="14"/>
      <c r="B302" s="14"/>
      <c r="C302" s="14"/>
      <c r="D302" s="14"/>
      <c r="E302" s="14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5.75" customHeight="1" x14ac:dyDescent="0.25">
      <c r="A303" s="14"/>
      <c r="B303" s="14"/>
      <c r="C303" s="14"/>
      <c r="D303" s="14"/>
      <c r="E303" s="14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5.75" customHeight="1" x14ac:dyDescent="0.25">
      <c r="A304" s="14"/>
      <c r="B304" s="14"/>
      <c r="C304" s="14"/>
      <c r="D304" s="14"/>
      <c r="E304" s="14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5.75" customHeight="1" x14ac:dyDescent="0.25">
      <c r="A305" s="14"/>
      <c r="B305" s="14"/>
      <c r="C305" s="14"/>
      <c r="D305" s="14"/>
      <c r="E305" s="14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5.75" customHeight="1" x14ac:dyDescent="0.25">
      <c r="A306" s="14"/>
      <c r="B306" s="14"/>
      <c r="C306" s="14"/>
      <c r="D306" s="14"/>
      <c r="E306" s="14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5.75" customHeight="1" x14ac:dyDescent="0.25">
      <c r="A307" s="14"/>
      <c r="B307" s="14"/>
      <c r="C307" s="14"/>
      <c r="D307" s="14"/>
      <c r="E307" s="14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5.75" customHeight="1" x14ac:dyDescent="0.25">
      <c r="A308" s="14"/>
      <c r="B308" s="14"/>
      <c r="C308" s="14"/>
      <c r="D308" s="14"/>
      <c r="E308" s="14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5.75" customHeight="1" x14ac:dyDescent="0.25">
      <c r="A309" s="14"/>
      <c r="B309" s="14"/>
      <c r="C309" s="14"/>
      <c r="D309" s="14"/>
      <c r="E309" s="14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5.75" customHeight="1" x14ac:dyDescent="0.25">
      <c r="A310" s="14"/>
      <c r="B310" s="14"/>
      <c r="C310" s="14"/>
      <c r="D310" s="14"/>
      <c r="E310" s="14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5.75" customHeight="1" x14ac:dyDescent="0.25">
      <c r="A311" s="14"/>
      <c r="B311" s="14"/>
      <c r="C311" s="14"/>
      <c r="D311" s="14"/>
      <c r="E311" s="14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5.75" customHeight="1" x14ac:dyDescent="0.25">
      <c r="A312" s="14"/>
      <c r="B312" s="14"/>
      <c r="C312" s="14"/>
      <c r="D312" s="14"/>
      <c r="E312" s="14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5.75" customHeight="1" x14ac:dyDescent="0.25">
      <c r="A313" s="14"/>
      <c r="B313" s="14"/>
      <c r="C313" s="14"/>
      <c r="D313" s="14"/>
      <c r="E313" s="14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5.75" customHeight="1" x14ac:dyDescent="0.25">
      <c r="A314" s="14"/>
      <c r="B314" s="14"/>
      <c r="C314" s="14"/>
      <c r="D314" s="14"/>
      <c r="E314" s="14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5.75" customHeight="1" x14ac:dyDescent="0.25">
      <c r="A315" s="14"/>
      <c r="B315" s="14"/>
      <c r="C315" s="14"/>
      <c r="D315" s="14"/>
      <c r="E315" s="14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5.75" customHeight="1" x14ac:dyDescent="0.25">
      <c r="A316" s="14"/>
      <c r="B316" s="14"/>
      <c r="C316" s="14"/>
      <c r="D316" s="14"/>
      <c r="E316" s="14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5.75" customHeight="1" x14ac:dyDescent="0.25">
      <c r="A317" s="14"/>
      <c r="B317" s="14"/>
      <c r="C317" s="14"/>
      <c r="D317" s="14"/>
      <c r="E317" s="14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5.75" customHeight="1" x14ac:dyDescent="0.25">
      <c r="A318" s="14"/>
      <c r="B318" s="14"/>
      <c r="C318" s="14"/>
      <c r="D318" s="14"/>
      <c r="E318" s="14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5.75" customHeight="1" x14ac:dyDescent="0.25">
      <c r="A319" s="14"/>
      <c r="B319" s="14"/>
      <c r="C319" s="14"/>
      <c r="D319" s="14"/>
      <c r="E319" s="14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5.75" customHeight="1" x14ac:dyDescent="0.25">
      <c r="A320" s="14"/>
      <c r="B320" s="14"/>
      <c r="C320" s="14"/>
      <c r="D320" s="14"/>
      <c r="E320" s="14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5.75" customHeight="1" x14ac:dyDescent="0.25">
      <c r="A321" s="14"/>
      <c r="B321" s="14"/>
      <c r="C321" s="14"/>
      <c r="D321" s="14"/>
      <c r="E321" s="14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5.75" customHeight="1" x14ac:dyDescent="0.25">
      <c r="A322" s="14"/>
      <c r="B322" s="14"/>
      <c r="C322" s="14"/>
      <c r="D322" s="14"/>
      <c r="E322" s="14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5.75" customHeight="1" x14ac:dyDescent="0.25">
      <c r="A323" s="14"/>
      <c r="B323" s="14"/>
      <c r="C323" s="14"/>
      <c r="D323" s="14"/>
      <c r="E323" s="14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5.75" customHeight="1" x14ac:dyDescent="0.25">
      <c r="A324" s="14"/>
      <c r="B324" s="14"/>
      <c r="C324" s="14"/>
      <c r="D324" s="14"/>
      <c r="E324" s="14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5.75" customHeight="1" x14ac:dyDescent="0.25">
      <c r="A325" s="14"/>
      <c r="B325" s="14"/>
      <c r="C325" s="14"/>
      <c r="D325" s="14"/>
      <c r="E325" s="14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5.75" customHeight="1" x14ac:dyDescent="0.25">
      <c r="A326" s="14"/>
      <c r="B326" s="14"/>
      <c r="C326" s="14"/>
      <c r="D326" s="14"/>
      <c r="E326" s="14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5.75" customHeight="1" x14ac:dyDescent="0.25">
      <c r="A327" s="14"/>
      <c r="B327" s="14"/>
      <c r="C327" s="14"/>
      <c r="D327" s="14"/>
      <c r="E327" s="14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5.75" customHeight="1" x14ac:dyDescent="0.25">
      <c r="A328" s="14"/>
      <c r="B328" s="14"/>
      <c r="C328" s="14"/>
      <c r="D328" s="14"/>
      <c r="E328" s="14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5.75" customHeight="1" x14ac:dyDescent="0.25">
      <c r="A329" s="14"/>
      <c r="B329" s="14"/>
      <c r="C329" s="14"/>
      <c r="D329" s="14"/>
      <c r="E329" s="14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5.75" customHeight="1" x14ac:dyDescent="0.25">
      <c r="A330" s="14"/>
      <c r="B330" s="14"/>
      <c r="C330" s="14"/>
      <c r="D330" s="14"/>
      <c r="E330" s="14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5.75" customHeight="1" x14ac:dyDescent="0.25">
      <c r="A331" s="14"/>
      <c r="B331" s="14"/>
      <c r="C331" s="14"/>
      <c r="D331" s="14"/>
      <c r="E331" s="14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5.75" customHeight="1" x14ac:dyDescent="0.25">
      <c r="A332" s="14"/>
      <c r="B332" s="14"/>
      <c r="C332" s="14"/>
      <c r="D332" s="14"/>
      <c r="E332" s="14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5.75" customHeight="1" x14ac:dyDescent="0.25">
      <c r="A333" s="14"/>
      <c r="B333" s="14"/>
      <c r="C333" s="14"/>
      <c r="D333" s="14"/>
      <c r="E333" s="14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5.75" customHeight="1" x14ac:dyDescent="0.25">
      <c r="A334" s="14"/>
      <c r="B334" s="14"/>
      <c r="C334" s="14"/>
      <c r="D334" s="14"/>
      <c r="E334" s="14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5.75" customHeight="1" x14ac:dyDescent="0.25">
      <c r="A335" s="14"/>
      <c r="B335" s="14"/>
      <c r="C335" s="14"/>
      <c r="D335" s="14"/>
      <c r="E335" s="14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5.75" customHeight="1" x14ac:dyDescent="0.25">
      <c r="A336" s="14"/>
      <c r="B336" s="14"/>
      <c r="C336" s="14"/>
      <c r="D336" s="14"/>
      <c r="E336" s="14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5.75" customHeight="1" x14ac:dyDescent="0.25">
      <c r="A337" s="14"/>
      <c r="B337" s="14"/>
      <c r="C337" s="14"/>
      <c r="D337" s="14"/>
      <c r="E337" s="14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5.75" customHeight="1" x14ac:dyDescent="0.25">
      <c r="A338" s="14"/>
      <c r="B338" s="14"/>
      <c r="C338" s="14"/>
      <c r="D338" s="14"/>
      <c r="E338" s="14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5.75" customHeight="1" x14ac:dyDescent="0.25">
      <c r="A339" s="14"/>
      <c r="B339" s="14"/>
      <c r="C339" s="14"/>
      <c r="D339" s="14"/>
      <c r="E339" s="14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5.75" customHeight="1" x14ac:dyDescent="0.25">
      <c r="A340" s="14"/>
      <c r="B340" s="14"/>
      <c r="C340" s="14"/>
      <c r="D340" s="14"/>
      <c r="E340" s="14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5.75" customHeight="1" x14ac:dyDescent="0.25">
      <c r="A341" s="14"/>
      <c r="B341" s="14"/>
      <c r="C341" s="14"/>
      <c r="D341" s="14"/>
      <c r="E341" s="14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5.75" customHeight="1" x14ac:dyDescent="0.25">
      <c r="A342" s="14"/>
      <c r="B342" s="14"/>
      <c r="C342" s="14"/>
      <c r="D342" s="14"/>
      <c r="E342" s="14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5.75" customHeight="1" x14ac:dyDescent="0.25">
      <c r="A343" s="14"/>
      <c r="B343" s="14"/>
      <c r="C343" s="14"/>
      <c r="D343" s="14"/>
      <c r="E343" s="14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5.75" customHeight="1" x14ac:dyDescent="0.25">
      <c r="A344" s="14"/>
      <c r="B344" s="14"/>
      <c r="C344" s="14"/>
      <c r="D344" s="14"/>
      <c r="E344" s="14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5.75" customHeight="1" x14ac:dyDescent="0.25">
      <c r="A345" s="14"/>
      <c r="B345" s="14"/>
      <c r="C345" s="14"/>
      <c r="D345" s="14"/>
      <c r="E345" s="14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5.75" customHeight="1" x14ac:dyDescent="0.25">
      <c r="A346" s="14"/>
      <c r="B346" s="14"/>
      <c r="C346" s="14"/>
      <c r="D346" s="14"/>
      <c r="E346" s="14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5.75" customHeight="1" x14ac:dyDescent="0.25">
      <c r="A347" s="14"/>
      <c r="B347" s="14"/>
      <c r="C347" s="14"/>
      <c r="D347" s="14"/>
      <c r="E347" s="14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5.75" customHeight="1" x14ac:dyDescent="0.25">
      <c r="A348" s="14"/>
      <c r="B348" s="14"/>
      <c r="C348" s="14"/>
      <c r="D348" s="14"/>
      <c r="E348" s="14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5.75" customHeight="1" x14ac:dyDescent="0.25">
      <c r="A349" s="14"/>
      <c r="B349" s="14"/>
      <c r="C349" s="14"/>
      <c r="D349" s="14"/>
      <c r="E349" s="14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5.75" customHeight="1" x14ac:dyDescent="0.25">
      <c r="A350" s="14"/>
      <c r="B350" s="14"/>
      <c r="C350" s="14"/>
      <c r="D350" s="14"/>
      <c r="E350" s="14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5.75" customHeight="1" x14ac:dyDescent="0.25">
      <c r="A351" s="14"/>
      <c r="B351" s="14"/>
      <c r="C351" s="14"/>
      <c r="D351" s="14"/>
      <c r="E351" s="14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5.75" customHeight="1" x14ac:dyDescent="0.25">
      <c r="A352" s="14"/>
      <c r="B352" s="14"/>
      <c r="C352" s="14"/>
      <c r="D352" s="14"/>
      <c r="E352" s="14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5.75" customHeight="1" x14ac:dyDescent="0.25">
      <c r="A353" s="14"/>
      <c r="B353" s="14"/>
      <c r="C353" s="14"/>
      <c r="D353" s="14"/>
      <c r="E353" s="14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5.75" customHeight="1" x14ac:dyDescent="0.25">
      <c r="A354" s="14"/>
      <c r="B354" s="14"/>
      <c r="C354" s="14"/>
      <c r="D354" s="14"/>
      <c r="E354" s="14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5.75" customHeight="1" x14ac:dyDescent="0.25">
      <c r="A355" s="14"/>
      <c r="B355" s="14"/>
      <c r="C355" s="14"/>
      <c r="D355" s="14"/>
      <c r="E355" s="14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5.75" customHeight="1" x14ac:dyDescent="0.25">
      <c r="A356" s="14"/>
      <c r="B356" s="14"/>
      <c r="C356" s="14"/>
      <c r="D356" s="14"/>
      <c r="E356" s="14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5.75" customHeight="1" x14ac:dyDescent="0.25">
      <c r="A357" s="14"/>
      <c r="B357" s="14"/>
      <c r="C357" s="14"/>
      <c r="D357" s="14"/>
      <c r="E357" s="14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5.75" customHeight="1" x14ac:dyDescent="0.25">
      <c r="A358" s="14"/>
      <c r="B358" s="14"/>
      <c r="C358" s="14"/>
      <c r="D358" s="14"/>
      <c r="E358" s="14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5.75" customHeight="1" x14ac:dyDescent="0.25">
      <c r="A359" s="14"/>
      <c r="B359" s="14"/>
      <c r="C359" s="14"/>
      <c r="D359" s="14"/>
      <c r="E359" s="14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5.75" customHeight="1" x14ac:dyDescent="0.25">
      <c r="A360" s="14"/>
      <c r="B360" s="14"/>
      <c r="C360" s="14"/>
      <c r="D360" s="14"/>
      <c r="E360" s="14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5.75" customHeight="1" x14ac:dyDescent="0.25">
      <c r="A361" s="14"/>
      <c r="B361" s="14"/>
      <c r="C361" s="14"/>
      <c r="D361" s="14"/>
      <c r="E361" s="14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5.75" customHeight="1" x14ac:dyDescent="0.25">
      <c r="A362" s="14"/>
      <c r="B362" s="14"/>
      <c r="C362" s="14"/>
      <c r="D362" s="14"/>
      <c r="E362" s="14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5.75" customHeight="1" x14ac:dyDescent="0.25">
      <c r="A363" s="14"/>
      <c r="B363" s="14"/>
      <c r="C363" s="14"/>
      <c r="D363" s="14"/>
      <c r="E363" s="14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5.75" customHeight="1" x14ac:dyDescent="0.25">
      <c r="A364" s="14"/>
      <c r="B364" s="14"/>
      <c r="C364" s="14"/>
      <c r="D364" s="14"/>
      <c r="E364" s="14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5.75" customHeight="1" x14ac:dyDescent="0.25">
      <c r="A365" s="14"/>
      <c r="B365" s="14"/>
      <c r="C365" s="14"/>
      <c r="D365" s="14"/>
      <c r="E365" s="14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5.75" customHeight="1" x14ac:dyDescent="0.25">
      <c r="A366" s="14"/>
      <c r="B366" s="14"/>
      <c r="C366" s="14"/>
      <c r="D366" s="14"/>
      <c r="E366" s="14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5.75" customHeight="1" x14ac:dyDescent="0.25">
      <c r="A367" s="14"/>
      <c r="B367" s="14"/>
      <c r="C367" s="14"/>
      <c r="D367" s="14"/>
      <c r="E367" s="14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5.75" customHeight="1" x14ac:dyDescent="0.25">
      <c r="A368" s="14"/>
      <c r="B368" s="14"/>
      <c r="C368" s="14"/>
      <c r="D368" s="14"/>
      <c r="E368" s="14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5.75" customHeight="1" x14ac:dyDescent="0.25">
      <c r="A369" s="14"/>
      <c r="B369" s="14"/>
      <c r="C369" s="14"/>
      <c r="D369" s="14"/>
      <c r="E369" s="14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5.75" customHeight="1" x14ac:dyDescent="0.25">
      <c r="A370" s="14"/>
      <c r="B370" s="14"/>
      <c r="C370" s="14"/>
      <c r="D370" s="14"/>
      <c r="E370" s="14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5.75" customHeight="1" x14ac:dyDescent="0.25">
      <c r="A371" s="14"/>
      <c r="B371" s="14"/>
      <c r="C371" s="14"/>
      <c r="D371" s="14"/>
      <c r="E371" s="14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5.75" customHeight="1" x14ac:dyDescent="0.25">
      <c r="A372" s="14"/>
      <c r="B372" s="14"/>
      <c r="C372" s="14"/>
      <c r="D372" s="14"/>
      <c r="E372" s="14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5.75" customHeight="1" x14ac:dyDescent="0.25">
      <c r="A373" s="14"/>
      <c r="B373" s="14"/>
      <c r="C373" s="14"/>
      <c r="D373" s="14"/>
      <c r="E373" s="14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5.75" customHeight="1" x14ac:dyDescent="0.25">
      <c r="A374" s="14"/>
      <c r="B374" s="14"/>
      <c r="C374" s="14"/>
      <c r="D374" s="14"/>
      <c r="E374" s="14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5.75" customHeight="1" x14ac:dyDescent="0.25">
      <c r="A375" s="14"/>
      <c r="B375" s="14"/>
      <c r="C375" s="14"/>
      <c r="D375" s="14"/>
      <c r="E375" s="14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5.75" customHeight="1" x14ac:dyDescent="0.25">
      <c r="A376" s="14"/>
      <c r="B376" s="14"/>
      <c r="C376" s="14"/>
      <c r="D376" s="14"/>
      <c r="E376" s="14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5.75" customHeight="1" x14ac:dyDescent="0.25">
      <c r="A377" s="14"/>
      <c r="B377" s="14"/>
      <c r="C377" s="14"/>
      <c r="D377" s="14"/>
      <c r="E377" s="14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5.75" customHeight="1" x14ac:dyDescent="0.25">
      <c r="A378" s="14"/>
      <c r="B378" s="14"/>
      <c r="C378" s="14"/>
      <c r="D378" s="14"/>
      <c r="E378" s="14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5.75" customHeight="1" x14ac:dyDescent="0.25">
      <c r="A379" s="14"/>
      <c r="B379" s="14"/>
      <c r="C379" s="14"/>
      <c r="D379" s="14"/>
      <c r="E379" s="14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5.75" customHeight="1" x14ac:dyDescent="0.25">
      <c r="A380" s="14"/>
      <c r="B380" s="14"/>
      <c r="C380" s="14"/>
      <c r="D380" s="14"/>
      <c r="E380" s="14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5.75" customHeight="1" x14ac:dyDescent="0.25">
      <c r="A381" s="14"/>
      <c r="B381" s="14"/>
      <c r="C381" s="14"/>
      <c r="D381" s="14"/>
      <c r="E381" s="14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5.75" customHeight="1" x14ac:dyDescent="0.25">
      <c r="A382" s="14"/>
      <c r="B382" s="14"/>
      <c r="C382" s="14"/>
      <c r="D382" s="14"/>
      <c r="E382" s="14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5.75" customHeight="1" x14ac:dyDescent="0.25">
      <c r="A383" s="14"/>
      <c r="B383" s="14"/>
      <c r="C383" s="14"/>
      <c r="D383" s="14"/>
      <c r="E383" s="14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5.75" customHeight="1" x14ac:dyDescent="0.25">
      <c r="A384" s="14"/>
      <c r="B384" s="14"/>
      <c r="C384" s="14"/>
      <c r="D384" s="14"/>
      <c r="E384" s="14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5.75" customHeight="1" x14ac:dyDescent="0.25">
      <c r="A385" s="14"/>
      <c r="B385" s="14"/>
      <c r="C385" s="14"/>
      <c r="D385" s="14"/>
      <c r="E385" s="14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5.75" customHeight="1" x14ac:dyDescent="0.25">
      <c r="A386" s="14"/>
      <c r="B386" s="14"/>
      <c r="C386" s="14"/>
      <c r="D386" s="14"/>
      <c r="E386" s="14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5.75" customHeight="1" x14ac:dyDescent="0.25">
      <c r="A387" s="14"/>
      <c r="B387" s="14"/>
      <c r="C387" s="14"/>
      <c r="D387" s="14"/>
      <c r="E387" s="14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5.75" customHeight="1" x14ac:dyDescent="0.25">
      <c r="A388" s="14"/>
      <c r="B388" s="14"/>
      <c r="C388" s="14"/>
      <c r="D388" s="14"/>
      <c r="E388" s="14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5.75" customHeight="1" x14ac:dyDescent="0.25">
      <c r="A389" s="14"/>
      <c r="B389" s="14"/>
      <c r="C389" s="14"/>
      <c r="D389" s="14"/>
      <c r="E389" s="14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5.75" customHeight="1" x14ac:dyDescent="0.25">
      <c r="A390" s="14"/>
      <c r="B390" s="14"/>
      <c r="C390" s="14"/>
      <c r="D390" s="14"/>
      <c r="E390" s="14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5.75" customHeight="1" x14ac:dyDescent="0.25">
      <c r="A391" s="14"/>
      <c r="B391" s="14"/>
      <c r="C391" s="14"/>
      <c r="D391" s="14"/>
      <c r="E391" s="14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5.75" customHeight="1" x14ac:dyDescent="0.25">
      <c r="A392" s="14"/>
      <c r="B392" s="14"/>
      <c r="C392" s="14"/>
      <c r="D392" s="14"/>
      <c r="E392" s="14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5.75" customHeight="1" x14ac:dyDescent="0.25">
      <c r="A393" s="14"/>
      <c r="B393" s="14"/>
      <c r="C393" s="14"/>
      <c r="D393" s="14"/>
      <c r="E393" s="14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5.75" customHeight="1" x14ac:dyDescent="0.25">
      <c r="A394" s="14"/>
      <c r="B394" s="14"/>
      <c r="C394" s="14"/>
      <c r="D394" s="14"/>
      <c r="E394" s="14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5.75" customHeight="1" x14ac:dyDescent="0.25">
      <c r="A395" s="14"/>
      <c r="B395" s="14"/>
      <c r="C395" s="14"/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5.75" customHeight="1" x14ac:dyDescent="0.25">
      <c r="A396" s="14"/>
      <c r="B396" s="14"/>
      <c r="C396" s="14"/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5.75" customHeight="1" x14ac:dyDescent="0.25">
      <c r="A397" s="14"/>
      <c r="B397" s="14"/>
      <c r="C397" s="14"/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5.75" customHeight="1" x14ac:dyDescent="0.25">
      <c r="A398" s="14"/>
      <c r="B398" s="14"/>
      <c r="C398" s="14"/>
      <c r="D398" s="14"/>
      <c r="E398" s="14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5.75" customHeight="1" x14ac:dyDescent="0.25">
      <c r="A399" s="14"/>
      <c r="B399" s="14"/>
      <c r="C399" s="14"/>
      <c r="D399" s="14"/>
      <c r="E399" s="14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5.75" customHeight="1" x14ac:dyDescent="0.25">
      <c r="A400" s="14"/>
      <c r="B400" s="14"/>
      <c r="C400" s="14"/>
      <c r="D400" s="14"/>
      <c r="E400" s="14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5.75" customHeight="1" x14ac:dyDescent="0.25">
      <c r="A401" s="14"/>
      <c r="B401" s="14"/>
      <c r="C401" s="14"/>
      <c r="D401" s="14"/>
      <c r="E401" s="14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5.75" customHeight="1" x14ac:dyDescent="0.25">
      <c r="A402" s="14"/>
      <c r="B402" s="14"/>
      <c r="C402" s="14"/>
      <c r="D402" s="14"/>
      <c r="E402" s="14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5.75" customHeight="1" x14ac:dyDescent="0.25">
      <c r="A403" s="14"/>
      <c r="B403" s="14"/>
      <c r="C403" s="14"/>
      <c r="D403" s="14"/>
      <c r="E403" s="14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5.75" customHeight="1" x14ac:dyDescent="0.25">
      <c r="A404" s="14"/>
      <c r="B404" s="14"/>
      <c r="C404" s="14"/>
      <c r="D404" s="14"/>
      <c r="E404" s="14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5.75" customHeight="1" x14ac:dyDescent="0.25">
      <c r="A405" s="14"/>
      <c r="B405" s="14"/>
      <c r="C405" s="14"/>
      <c r="D405" s="14"/>
      <c r="E405" s="14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5.75" customHeight="1" x14ac:dyDescent="0.25">
      <c r="A406" s="14"/>
      <c r="B406" s="14"/>
      <c r="C406" s="14"/>
      <c r="D406" s="14"/>
      <c r="E406" s="14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5.75" customHeight="1" x14ac:dyDescent="0.25">
      <c r="A407" s="14"/>
      <c r="B407" s="14"/>
      <c r="C407" s="14"/>
      <c r="D407" s="14"/>
      <c r="E407" s="14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5.75" customHeight="1" x14ac:dyDescent="0.25">
      <c r="A408" s="14"/>
      <c r="B408" s="14"/>
      <c r="C408" s="14"/>
      <c r="D408" s="14"/>
      <c r="E408" s="14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5.75" customHeight="1" x14ac:dyDescent="0.25">
      <c r="A409" s="14"/>
      <c r="B409" s="14"/>
      <c r="C409" s="14"/>
      <c r="D409" s="14"/>
      <c r="E409" s="14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5.75" customHeight="1" x14ac:dyDescent="0.25">
      <c r="A410" s="14"/>
      <c r="B410" s="14"/>
      <c r="C410" s="14"/>
      <c r="D410" s="14"/>
      <c r="E410" s="14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5.75" customHeight="1" x14ac:dyDescent="0.25">
      <c r="A411" s="14"/>
      <c r="B411" s="14"/>
      <c r="C411" s="14"/>
      <c r="D411" s="14"/>
      <c r="E411" s="14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5.75" customHeight="1" x14ac:dyDescent="0.25">
      <c r="A412" s="14"/>
      <c r="B412" s="14"/>
      <c r="C412" s="14"/>
      <c r="D412" s="14"/>
      <c r="E412" s="14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5.75" customHeight="1" x14ac:dyDescent="0.25">
      <c r="A413" s="14"/>
      <c r="B413" s="14"/>
      <c r="C413" s="14"/>
      <c r="D413" s="14"/>
      <c r="E413" s="14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5.75" customHeight="1" x14ac:dyDescent="0.25">
      <c r="A414" s="14"/>
      <c r="B414" s="14"/>
      <c r="C414" s="14"/>
      <c r="D414" s="14"/>
      <c r="E414" s="14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5.75" customHeight="1" x14ac:dyDescent="0.25">
      <c r="A415" s="14"/>
      <c r="B415" s="14"/>
      <c r="C415" s="14"/>
      <c r="D415" s="14"/>
      <c r="E415" s="14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5.75" customHeight="1" x14ac:dyDescent="0.25">
      <c r="A416" s="14"/>
      <c r="B416" s="14"/>
      <c r="C416" s="14"/>
      <c r="D416" s="14"/>
      <c r="E416" s="14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5.75" customHeight="1" x14ac:dyDescent="0.25">
      <c r="A417" s="14"/>
      <c r="B417" s="14"/>
      <c r="C417" s="14"/>
      <c r="D417" s="14"/>
      <c r="E417" s="14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5.75" customHeight="1" x14ac:dyDescent="0.25">
      <c r="A418" s="14"/>
      <c r="B418" s="14"/>
      <c r="C418" s="14"/>
      <c r="D418" s="14"/>
      <c r="E418" s="14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5.75" customHeight="1" x14ac:dyDescent="0.25">
      <c r="A419" s="14"/>
      <c r="B419" s="14"/>
      <c r="C419" s="14"/>
      <c r="D419" s="14"/>
      <c r="E419" s="14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5.75" customHeight="1" x14ac:dyDescent="0.25">
      <c r="A420" s="14"/>
      <c r="B420" s="14"/>
      <c r="C420" s="14"/>
      <c r="D420" s="14"/>
      <c r="E420" s="14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5.75" customHeight="1" x14ac:dyDescent="0.25">
      <c r="A421" s="14"/>
      <c r="B421" s="14"/>
      <c r="C421" s="14"/>
      <c r="D421" s="14"/>
      <c r="E421" s="14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5.75" customHeight="1" x14ac:dyDescent="0.25">
      <c r="A422" s="14"/>
      <c r="B422" s="14"/>
      <c r="C422" s="14"/>
      <c r="D422" s="14"/>
      <c r="E422" s="14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5.75" customHeight="1" x14ac:dyDescent="0.25">
      <c r="A423" s="14"/>
      <c r="B423" s="14"/>
      <c r="C423" s="14"/>
      <c r="D423" s="14"/>
      <c r="E423" s="14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5.75" customHeight="1" x14ac:dyDescent="0.25">
      <c r="A424" s="14"/>
      <c r="B424" s="14"/>
      <c r="C424" s="14"/>
      <c r="D424" s="14"/>
      <c r="E424" s="14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5.75" customHeight="1" x14ac:dyDescent="0.25">
      <c r="A425" s="14"/>
      <c r="B425" s="14"/>
      <c r="C425" s="14"/>
      <c r="D425" s="14"/>
      <c r="E425" s="14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5.75" customHeight="1" x14ac:dyDescent="0.25">
      <c r="A426" s="14"/>
      <c r="B426" s="14"/>
      <c r="C426" s="14"/>
      <c r="D426" s="14"/>
      <c r="E426" s="14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5.75" customHeight="1" x14ac:dyDescent="0.25">
      <c r="A427" s="14"/>
      <c r="B427" s="14"/>
      <c r="C427" s="14"/>
      <c r="D427" s="14"/>
      <c r="E427" s="14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5.75" customHeight="1" x14ac:dyDescent="0.25">
      <c r="A428" s="14"/>
      <c r="B428" s="14"/>
      <c r="C428" s="14"/>
      <c r="D428" s="14"/>
      <c r="E428" s="14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5.75" customHeight="1" x14ac:dyDescent="0.25">
      <c r="A429" s="14"/>
      <c r="B429" s="14"/>
      <c r="C429" s="14"/>
      <c r="D429" s="14"/>
      <c r="E429" s="14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5.75" customHeight="1" x14ac:dyDescent="0.25">
      <c r="A430" s="14"/>
      <c r="B430" s="14"/>
      <c r="C430" s="14"/>
      <c r="D430" s="14"/>
      <c r="E430" s="14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5.75" customHeight="1" x14ac:dyDescent="0.25">
      <c r="A431" s="14"/>
      <c r="B431" s="14"/>
      <c r="C431" s="14"/>
      <c r="D431" s="14"/>
      <c r="E431" s="14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5.75" customHeight="1" x14ac:dyDescent="0.25">
      <c r="A432" s="14"/>
      <c r="B432" s="14"/>
      <c r="C432" s="14"/>
      <c r="D432" s="14"/>
      <c r="E432" s="14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5.75" customHeight="1" x14ac:dyDescent="0.25">
      <c r="A433" s="14"/>
      <c r="B433" s="14"/>
      <c r="C433" s="14"/>
      <c r="D433" s="14"/>
      <c r="E433" s="14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5.75" customHeight="1" x14ac:dyDescent="0.25">
      <c r="A434" s="14"/>
      <c r="B434" s="14"/>
      <c r="C434" s="14"/>
      <c r="D434" s="14"/>
      <c r="E434" s="14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5.75" customHeight="1" x14ac:dyDescent="0.25">
      <c r="A435" s="14"/>
      <c r="B435" s="14"/>
      <c r="C435" s="14"/>
      <c r="D435" s="14"/>
      <c r="E435" s="14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5.75" customHeight="1" x14ac:dyDescent="0.25">
      <c r="A436" s="14"/>
      <c r="B436" s="14"/>
      <c r="C436" s="14"/>
      <c r="D436" s="14"/>
      <c r="E436" s="14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5.75" customHeight="1" x14ac:dyDescent="0.25">
      <c r="A437" s="14"/>
      <c r="B437" s="14"/>
      <c r="C437" s="14"/>
      <c r="D437" s="14"/>
      <c r="E437" s="14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5.75" customHeight="1" x14ac:dyDescent="0.25">
      <c r="A438" s="14"/>
      <c r="B438" s="14"/>
      <c r="C438" s="14"/>
      <c r="D438" s="14"/>
      <c r="E438" s="14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5.75" customHeight="1" x14ac:dyDescent="0.25">
      <c r="A439" s="14"/>
      <c r="B439" s="14"/>
      <c r="C439" s="14"/>
      <c r="D439" s="14"/>
      <c r="E439" s="14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5.75" customHeight="1" x14ac:dyDescent="0.25">
      <c r="A440" s="14"/>
      <c r="B440" s="14"/>
      <c r="C440" s="14"/>
      <c r="D440" s="14"/>
      <c r="E440" s="14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5.75" customHeight="1" x14ac:dyDescent="0.25">
      <c r="A441" s="14"/>
      <c r="B441" s="14"/>
      <c r="C441" s="14"/>
      <c r="D441" s="14"/>
      <c r="E441" s="14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5.75" customHeight="1" x14ac:dyDescent="0.25">
      <c r="A442" s="14"/>
      <c r="B442" s="14"/>
      <c r="C442" s="14"/>
      <c r="D442" s="14"/>
      <c r="E442" s="14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5.75" customHeight="1" x14ac:dyDescent="0.25">
      <c r="A443" s="14"/>
      <c r="B443" s="14"/>
      <c r="C443" s="14"/>
      <c r="D443" s="14"/>
      <c r="E443" s="14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5.75" customHeight="1" x14ac:dyDescent="0.25">
      <c r="A444" s="14"/>
      <c r="B444" s="14"/>
      <c r="C444" s="14"/>
      <c r="D444" s="14"/>
      <c r="E444" s="14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5.75" customHeight="1" x14ac:dyDescent="0.25">
      <c r="A445" s="14"/>
      <c r="B445" s="14"/>
      <c r="C445" s="14"/>
      <c r="D445" s="14"/>
      <c r="E445" s="14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5.75" customHeight="1" x14ac:dyDescent="0.25">
      <c r="A446" s="14"/>
      <c r="B446" s="14"/>
      <c r="C446" s="14"/>
      <c r="D446" s="14"/>
      <c r="E446" s="14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5.75" customHeight="1" x14ac:dyDescent="0.25">
      <c r="A447" s="14"/>
      <c r="B447" s="14"/>
      <c r="C447" s="14"/>
      <c r="D447" s="14"/>
      <c r="E447" s="14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5.75" customHeight="1" x14ac:dyDescent="0.25">
      <c r="A448" s="14"/>
      <c r="B448" s="14"/>
      <c r="C448" s="14"/>
      <c r="D448" s="14"/>
      <c r="E448" s="14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5.75" customHeight="1" x14ac:dyDescent="0.25">
      <c r="A449" s="14"/>
      <c r="B449" s="14"/>
      <c r="C449" s="14"/>
      <c r="D449" s="14"/>
      <c r="E449" s="14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5.75" customHeight="1" x14ac:dyDescent="0.25">
      <c r="A450" s="14"/>
      <c r="B450" s="14"/>
      <c r="C450" s="14"/>
      <c r="D450" s="14"/>
      <c r="E450" s="14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5.75" customHeight="1" x14ac:dyDescent="0.25">
      <c r="A451" s="14"/>
      <c r="B451" s="14"/>
      <c r="C451" s="14"/>
      <c r="D451" s="14"/>
      <c r="E451" s="14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5.75" customHeight="1" x14ac:dyDescent="0.25">
      <c r="A452" s="14"/>
      <c r="B452" s="14"/>
      <c r="C452" s="14"/>
      <c r="D452" s="14"/>
      <c r="E452" s="14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5.75" customHeight="1" x14ac:dyDescent="0.25">
      <c r="A453" s="14"/>
      <c r="B453" s="14"/>
      <c r="C453" s="14"/>
      <c r="D453" s="14"/>
      <c r="E453" s="14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5.75" customHeight="1" x14ac:dyDescent="0.25">
      <c r="A454" s="14"/>
      <c r="B454" s="14"/>
      <c r="C454" s="14"/>
      <c r="D454" s="14"/>
      <c r="E454" s="14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5.75" customHeight="1" x14ac:dyDescent="0.25">
      <c r="A455" s="14"/>
      <c r="B455" s="14"/>
      <c r="C455" s="14"/>
      <c r="D455" s="14"/>
      <c r="E455" s="14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5.75" customHeight="1" x14ac:dyDescent="0.25">
      <c r="A456" s="14"/>
      <c r="B456" s="14"/>
      <c r="C456" s="14"/>
      <c r="D456" s="14"/>
      <c r="E456" s="14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5.75" customHeight="1" x14ac:dyDescent="0.25">
      <c r="A457" s="14"/>
      <c r="B457" s="14"/>
      <c r="C457" s="14"/>
      <c r="D457" s="14"/>
      <c r="E457" s="14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5.75" customHeight="1" x14ac:dyDescent="0.25">
      <c r="A458" s="14"/>
      <c r="B458" s="14"/>
      <c r="C458" s="14"/>
      <c r="D458" s="14"/>
      <c r="E458" s="14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5.75" customHeight="1" x14ac:dyDescent="0.25">
      <c r="A459" s="14"/>
      <c r="B459" s="14"/>
      <c r="C459" s="14"/>
      <c r="D459" s="14"/>
      <c r="E459" s="14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5.75" customHeight="1" x14ac:dyDescent="0.25">
      <c r="A460" s="14"/>
      <c r="B460" s="14"/>
      <c r="C460" s="14"/>
      <c r="D460" s="14"/>
      <c r="E460" s="14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5.75" customHeight="1" x14ac:dyDescent="0.25">
      <c r="A461" s="14"/>
      <c r="B461" s="14"/>
      <c r="C461" s="14"/>
      <c r="D461" s="14"/>
      <c r="E461" s="14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5.75" customHeight="1" x14ac:dyDescent="0.25">
      <c r="A462" s="14"/>
      <c r="B462" s="14"/>
      <c r="C462" s="14"/>
      <c r="D462" s="14"/>
      <c r="E462" s="14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5.75" customHeight="1" x14ac:dyDescent="0.25">
      <c r="A463" s="14"/>
      <c r="B463" s="14"/>
      <c r="C463" s="14"/>
      <c r="D463" s="14"/>
      <c r="E463" s="14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5.75" customHeight="1" x14ac:dyDescent="0.25">
      <c r="A464" s="14"/>
      <c r="B464" s="14"/>
      <c r="C464" s="14"/>
      <c r="D464" s="14"/>
      <c r="E464" s="14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5.75" customHeight="1" x14ac:dyDescent="0.25">
      <c r="A465" s="14"/>
      <c r="B465" s="14"/>
      <c r="C465" s="14"/>
      <c r="D465" s="14"/>
      <c r="E465" s="14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5.75" customHeight="1" x14ac:dyDescent="0.25">
      <c r="A466" s="14"/>
      <c r="B466" s="14"/>
      <c r="C466" s="14"/>
      <c r="D466" s="14"/>
      <c r="E466" s="14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5.75" customHeight="1" x14ac:dyDescent="0.25">
      <c r="A467" s="14"/>
      <c r="B467" s="14"/>
      <c r="C467" s="14"/>
      <c r="D467" s="14"/>
      <c r="E467" s="14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5.75" customHeight="1" x14ac:dyDescent="0.25">
      <c r="A468" s="14"/>
      <c r="B468" s="14"/>
      <c r="C468" s="14"/>
      <c r="D468" s="14"/>
      <c r="E468" s="14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5.75" customHeight="1" x14ac:dyDescent="0.25">
      <c r="A469" s="14"/>
      <c r="B469" s="14"/>
      <c r="C469" s="14"/>
      <c r="D469" s="14"/>
      <c r="E469" s="14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5.75" customHeight="1" x14ac:dyDescent="0.25">
      <c r="A470" s="14"/>
      <c r="B470" s="14"/>
      <c r="C470" s="14"/>
      <c r="D470" s="14"/>
      <c r="E470" s="14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5.75" customHeight="1" x14ac:dyDescent="0.25">
      <c r="A471" s="14"/>
      <c r="B471" s="14"/>
      <c r="C471" s="14"/>
      <c r="D471" s="14"/>
      <c r="E471" s="14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5.75" customHeight="1" x14ac:dyDescent="0.25">
      <c r="A472" s="14"/>
      <c r="B472" s="14"/>
      <c r="C472" s="14"/>
      <c r="D472" s="14"/>
      <c r="E472" s="14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5.75" customHeight="1" x14ac:dyDescent="0.25">
      <c r="A473" s="14"/>
      <c r="B473" s="14"/>
      <c r="C473" s="14"/>
      <c r="D473" s="14"/>
      <c r="E473" s="14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5.75" customHeight="1" x14ac:dyDescent="0.25">
      <c r="A474" s="14"/>
      <c r="B474" s="14"/>
      <c r="C474" s="14"/>
      <c r="D474" s="14"/>
      <c r="E474" s="14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5.75" customHeight="1" x14ac:dyDescent="0.25">
      <c r="A475" s="14"/>
      <c r="B475" s="14"/>
      <c r="C475" s="14"/>
      <c r="D475" s="14"/>
      <c r="E475" s="14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5.75" customHeight="1" x14ac:dyDescent="0.25">
      <c r="A476" s="14"/>
      <c r="B476" s="14"/>
      <c r="C476" s="14"/>
      <c r="D476" s="14"/>
      <c r="E476" s="14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5.75" customHeight="1" x14ac:dyDescent="0.25">
      <c r="A477" s="14"/>
      <c r="B477" s="14"/>
      <c r="C477" s="14"/>
      <c r="D477" s="14"/>
      <c r="E477" s="14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5.75" customHeight="1" x14ac:dyDescent="0.25">
      <c r="A478" s="14"/>
      <c r="B478" s="14"/>
      <c r="C478" s="14"/>
      <c r="D478" s="14"/>
      <c r="E478" s="14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5.75" customHeight="1" x14ac:dyDescent="0.25">
      <c r="A479" s="14"/>
      <c r="B479" s="14"/>
      <c r="C479" s="14"/>
      <c r="D479" s="14"/>
      <c r="E479" s="14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5.75" customHeight="1" x14ac:dyDescent="0.25">
      <c r="A480" s="14"/>
      <c r="B480" s="14"/>
      <c r="C480" s="14"/>
      <c r="D480" s="14"/>
      <c r="E480" s="14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5.75" customHeight="1" x14ac:dyDescent="0.25">
      <c r="A481" s="14"/>
      <c r="B481" s="14"/>
      <c r="C481" s="14"/>
      <c r="D481" s="14"/>
      <c r="E481" s="14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5.75" customHeight="1" x14ac:dyDescent="0.25">
      <c r="A482" s="14"/>
      <c r="B482" s="14"/>
      <c r="C482" s="14"/>
      <c r="D482" s="14"/>
      <c r="E482" s="14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5.75" customHeight="1" x14ac:dyDescent="0.25">
      <c r="A483" s="14"/>
      <c r="B483" s="14"/>
      <c r="C483" s="14"/>
      <c r="D483" s="14"/>
      <c r="E483" s="14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5.75" customHeight="1" x14ac:dyDescent="0.25">
      <c r="A484" s="14"/>
      <c r="B484" s="14"/>
      <c r="C484" s="14"/>
      <c r="D484" s="14"/>
      <c r="E484" s="14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5.75" customHeight="1" x14ac:dyDescent="0.25">
      <c r="A485" s="14"/>
      <c r="B485" s="14"/>
      <c r="C485" s="14"/>
      <c r="D485" s="14"/>
      <c r="E485" s="14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5.75" customHeight="1" x14ac:dyDescent="0.25">
      <c r="A486" s="14"/>
      <c r="B486" s="14"/>
      <c r="C486" s="14"/>
      <c r="D486" s="14"/>
      <c r="E486" s="14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5.75" customHeight="1" x14ac:dyDescent="0.25">
      <c r="A487" s="14"/>
      <c r="B487" s="14"/>
      <c r="C487" s="14"/>
      <c r="D487" s="14"/>
      <c r="E487" s="14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5.75" customHeight="1" x14ac:dyDescent="0.25">
      <c r="A488" s="14"/>
      <c r="B488" s="14"/>
      <c r="C488" s="14"/>
      <c r="D488" s="14"/>
      <c r="E488" s="14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5.75" customHeight="1" x14ac:dyDescent="0.25">
      <c r="A489" s="14"/>
      <c r="B489" s="14"/>
      <c r="C489" s="14"/>
      <c r="D489" s="14"/>
      <c r="E489" s="14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5.75" customHeight="1" x14ac:dyDescent="0.25">
      <c r="A490" s="14"/>
      <c r="B490" s="14"/>
      <c r="C490" s="14"/>
      <c r="D490" s="14"/>
      <c r="E490" s="14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5.75" customHeight="1" x14ac:dyDescent="0.25">
      <c r="A491" s="14"/>
      <c r="B491" s="14"/>
      <c r="C491" s="14"/>
      <c r="D491" s="14"/>
      <c r="E491" s="14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5.75" customHeight="1" x14ac:dyDescent="0.25">
      <c r="A492" s="14"/>
      <c r="B492" s="14"/>
      <c r="C492" s="14"/>
      <c r="D492" s="14"/>
      <c r="E492" s="14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5.75" customHeight="1" x14ac:dyDescent="0.25">
      <c r="A493" s="14"/>
      <c r="B493" s="14"/>
      <c r="C493" s="14"/>
      <c r="D493" s="14"/>
      <c r="E493" s="14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5.75" customHeight="1" x14ac:dyDescent="0.25">
      <c r="A494" s="14"/>
      <c r="B494" s="14"/>
      <c r="C494" s="14"/>
      <c r="D494" s="14"/>
      <c r="E494" s="14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5.75" customHeight="1" x14ac:dyDescent="0.25">
      <c r="A495" s="14"/>
      <c r="B495" s="14"/>
      <c r="C495" s="14"/>
      <c r="D495" s="14"/>
      <c r="E495" s="14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5.75" customHeight="1" x14ac:dyDescent="0.25">
      <c r="A496" s="14"/>
      <c r="B496" s="14"/>
      <c r="C496" s="14"/>
      <c r="D496" s="14"/>
      <c r="E496" s="14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5.75" customHeight="1" x14ac:dyDescent="0.25">
      <c r="A497" s="14"/>
      <c r="B497" s="14"/>
      <c r="C497" s="14"/>
      <c r="D497" s="14"/>
      <c r="E497" s="14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5.75" customHeight="1" x14ac:dyDescent="0.25">
      <c r="A498" s="14"/>
      <c r="B498" s="14"/>
      <c r="C498" s="14"/>
      <c r="D498" s="14"/>
      <c r="E498" s="14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5.75" customHeight="1" x14ac:dyDescent="0.25">
      <c r="A499" s="14"/>
      <c r="B499" s="14"/>
      <c r="C499" s="14"/>
      <c r="D499" s="14"/>
      <c r="E499" s="14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5.75" customHeight="1" x14ac:dyDescent="0.25">
      <c r="A500" s="14"/>
      <c r="B500" s="14"/>
      <c r="C500" s="14"/>
      <c r="D500" s="14"/>
      <c r="E500" s="14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5.75" customHeight="1" x14ac:dyDescent="0.25">
      <c r="A501" s="14"/>
      <c r="B501" s="14"/>
      <c r="C501" s="14"/>
      <c r="D501" s="14"/>
      <c r="E501" s="14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5.75" customHeight="1" x14ac:dyDescent="0.25">
      <c r="A502" s="14"/>
      <c r="B502" s="14"/>
      <c r="C502" s="14"/>
      <c r="D502" s="14"/>
      <c r="E502" s="14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5.75" customHeight="1" x14ac:dyDescent="0.25">
      <c r="A503" s="14"/>
      <c r="B503" s="14"/>
      <c r="C503" s="14"/>
      <c r="D503" s="14"/>
      <c r="E503" s="14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5.75" customHeight="1" x14ac:dyDescent="0.25">
      <c r="A504" s="14"/>
      <c r="B504" s="14"/>
      <c r="C504" s="14"/>
      <c r="D504" s="14"/>
      <c r="E504" s="14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5.75" customHeight="1" x14ac:dyDescent="0.25">
      <c r="A505" s="14"/>
      <c r="B505" s="14"/>
      <c r="C505" s="14"/>
      <c r="D505" s="14"/>
      <c r="E505" s="14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5.75" customHeight="1" x14ac:dyDescent="0.25">
      <c r="A506" s="14"/>
      <c r="B506" s="14"/>
      <c r="C506" s="14"/>
      <c r="D506" s="14"/>
      <c r="E506" s="14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5.75" customHeight="1" x14ac:dyDescent="0.25">
      <c r="A507" s="14"/>
      <c r="B507" s="14"/>
      <c r="C507" s="14"/>
      <c r="D507" s="14"/>
      <c r="E507" s="14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5.75" customHeight="1" x14ac:dyDescent="0.25">
      <c r="A508" s="14"/>
      <c r="B508" s="14"/>
      <c r="C508" s="14"/>
      <c r="D508" s="14"/>
      <c r="E508" s="14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5.75" customHeight="1" x14ac:dyDescent="0.25">
      <c r="A509" s="14"/>
      <c r="B509" s="14"/>
      <c r="C509" s="14"/>
      <c r="D509" s="14"/>
      <c r="E509" s="14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5.75" customHeight="1" x14ac:dyDescent="0.25">
      <c r="A510" s="14"/>
      <c r="B510" s="14"/>
      <c r="C510" s="14"/>
      <c r="D510" s="14"/>
      <c r="E510" s="14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5.75" customHeight="1" x14ac:dyDescent="0.25">
      <c r="A511" s="14"/>
      <c r="B511" s="14"/>
      <c r="C511" s="14"/>
      <c r="D511" s="14"/>
      <c r="E511" s="14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5.75" customHeight="1" x14ac:dyDescent="0.25">
      <c r="A512" s="14"/>
      <c r="B512" s="14"/>
      <c r="C512" s="14"/>
      <c r="D512" s="14"/>
      <c r="E512" s="14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5.75" customHeight="1" x14ac:dyDescent="0.25">
      <c r="A513" s="14"/>
      <c r="B513" s="14"/>
      <c r="C513" s="14"/>
      <c r="D513" s="14"/>
      <c r="E513" s="14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5.75" customHeight="1" x14ac:dyDescent="0.25">
      <c r="A514" s="14"/>
      <c r="B514" s="14"/>
      <c r="C514" s="14"/>
      <c r="D514" s="14"/>
      <c r="E514" s="14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</sheetData>
  <autoFilter ref="A1:N53" xr:uid="{00000000-0001-0000-0000-000000000000}"/>
  <hyperlinks>
    <hyperlink ref="C60" r:id="rId1" xr:uid="{B39DC1D8-8033-4879-9EF6-80102EA452E6}"/>
  </hyperlinks>
  <pageMargins left="0.31496062992125984" right="0.31496062992125984" top="0.55118110236220474" bottom="0.35433070866141736" header="0" footer="0"/>
  <pageSetup scale="45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8" sqref="B8"/>
    </sheetView>
  </sheetViews>
  <sheetFormatPr baseColWidth="10" defaultColWidth="14.42578125" defaultRowHeight="15" customHeight="1" x14ac:dyDescent="0.25"/>
  <cols>
    <col min="1" max="1" width="70.85546875" customWidth="1"/>
    <col min="2" max="2" width="62.7109375" customWidth="1"/>
    <col min="3" max="24" width="10" customWidth="1"/>
  </cols>
  <sheetData>
    <row r="1" spans="1:24" ht="36.75" customHeight="1" x14ac:dyDescent="0.25">
      <c r="A1" s="3" t="s">
        <v>14</v>
      </c>
      <c r="B1" s="12">
        <v>45838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25">
      <c r="A2" s="3" t="s">
        <v>15</v>
      </c>
      <c r="B2" s="4" t="s">
        <v>307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25">
      <c r="A3" s="3" t="s">
        <v>16</v>
      </c>
      <c r="B3" s="2" t="s">
        <v>114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25">
      <c r="A4" s="3" t="s">
        <v>17</v>
      </c>
      <c r="B4" s="2" t="s">
        <v>115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25">
      <c r="A5" s="3" t="s">
        <v>18</v>
      </c>
      <c r="B5" s="13" t="s">
        <v>116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25">
      <c r="A6" s="3" t="s">
        <v>19</v>
      </c>
      <c r="B6" s="2">
        <v>32684442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25">
      <c r="A7" s="5" t="s">
        <v>20</v>
      </c>
      <c r="B7" s="6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hyperlinks>
    <hyperlink ref="B5" r:id="rId1" xr:uid="{87813D09-BF4E-4938-B1BA-89ED8ADB37C6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workbookViewId="0">
      <selection activeCell="B1" sqref="B1"/>
    </sheetView>
  </sheetViews>
  <sheetFormatPr baseColWidth="10" defaultColWidth="14.42578125" defaultRowHeight="15" customHeight="1" x14ac:dyDescent="0.25"/>
  <cols>
    <col min="1" max="1" width="43.7109375" customWidth="1"/>
    <col min="2" max="2" width="104.28515625" customWidth="1"/>
    <col min="3" max="22" width="10" customWidth="1"/>
  </cols>
  <sheetData>
    <row r="1" spans="1:22" ht="36.75" customHeight="1" x14ac:dyDescent="0.25">
      <c r="A1" s="7" t="s">
        <v>21</v>
      </c>
      <c r="B1" s="6" t="s">
        <v>22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25">
      <c r="A2" s="7" t="s">
        <v>2</v>
      </c>
      <c r="B2" s="6" t="s">
        <v>23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25">
      <c r="A3" s="8" t="s">
        <v>24</v>
      </c>
      <c r="B3" s="8" t="s">
        <v>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75" x14ac:dyDescent="0.25">
      <c r="A4" s="9" t="s">
        <v>0</v>
      </c>
      <c r="B4" s="10" t="s">
        <v>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75" x14ac:dyDescent="0.25">
      <c r="A5" s="9" t="s">
        <v>1</v>
      </c>
      <c r="B5" s="10" t="s">
        <v>27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75" x14ac:dyDescent="0.25">
      <c r="A6" s="9" t="s">
        <v>2</v>
      </c>
      <c r="B6" s="10" t="s">
        <v>28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75" x14ac:dyDescent="0.25">
      <c r="A7" s="9" t="s">
        <v>3</v>
      </c>
      <c r="B7" s="10" t="s">
        <v>29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75" x14ac:dyDescent="0.25">
      <c r="A8" s="9" t="s">
        <v>4</v>
      </c>
      <c r="B8" s="10" t="s">
        <v>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75" x14ac:dyDescent="0.25">
      <c r="A9" s="9" t="s">
        <v>5</v>
      </c>
      <c r="B9" s="10" t="s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75" x14ac:dyDescent="0.25">
      <c r="A10" s="9" t="s">
        <v>6</v>
      </c>
      <c r="B10" s="10" t="s">
        <v>32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75" x14ac:dyDescent="0.25">
      <c r="A11" s="9" t="s">
        <v>7</v>
      </c>
      <c r="B11" s="10" t="s">
        <v>33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75" x14ac:dyDescent="0.25">
      <c r="A12" s="9" t="s">
        <v>8</v>
      </c>
      <c r="B12" s="10" t="s">
        <v>34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25">
      <c r="A13" s="9" t="s">
        <v>9</v>
      </c>
      <c r="B13" s="10" t="s">
        <v>35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25">
      <c r="A14" s="9" t="s">
        <v>10</v>
      </c>
      <c r="B14" s="10" t="s">
        <v>36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25">
      <c r="A15" s="9" t="s">
        <v>11</v>
      </c>
      <c r="B15" s="10" t="s">
        <v>37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25">
      <c r="A16" s="9" t="s">
        <v>12</v>
      </c>
      <c r="B16" s="10" t="s">
        <v>38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25">
      <c r="A17" s="9" t="s">
        <v>13</v>
      </c>
      <c r="B17" s="10" t="s">
        <v>39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25">
      <c r="A18" s="1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25">
      <c r="A19" s="1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25">
      <c r="A20" s="1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25">
      <c r="A21" s="1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25">
      <c r="A22" s="1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25">
      <c r="A23" s="1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25">
      <c r="A24" s="1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25">
      <c r="A25" s="1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25">
      <c r="A26" s="1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25">
      <c r="A27" s="1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25">
      <c r="A28" s="1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25">
      <c r="A29" s="1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25">
      <c r="A30" s="1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25">
      <c r="A31" s="1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25">
      <c r="A32" s="1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25">
      <c r="A33" s="1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25">
      <c r="A34" s="1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25">
      <c r="A35" s="1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25">
      <c r="A36" s="1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25">
      <c r="A37" s="1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25">
      <c r="A38" s="1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25">
      <c r="A39" s="1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25">
      <c r="A40" s="1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25">
      <c r="A41" s="1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25">
      <c r="A42" s="1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25">
      <c r="A43" s="1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25">
      <c r="A44" s="1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25">
      <c r="A45" s="1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25">
      <c r="A46" s="1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25">
      <c r="A47" s="1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25">
      <c r="A48" s="1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25">
      <c r="A49" s="1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25">
      <c r="A50" s="1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25">
      <c r="A51" s="1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25">
      <c r="A52" s="1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25">
      <c r="A53" s="1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25">
      <c r="A54" s="1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25">
      <c r="A55" s="1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25">
      <c r="A56" s="1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25">
      <c r="A57" s="1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25">
      <c r="A58" s="1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25">
      <c r="A59" s="1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25">
      <c r="A60" s="1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25">
      <c r="A61" s="1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25">
      <c r="A62" s="1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25">
      <c r="A63" s="1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25">
      <c r="A64" s="1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25">
      <c r="A65" s="1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25">
      <c r="A66" s="1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25">
      <c r="A67" s="1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25">
      <c r="A68" s="1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25">
      <c r="A69" s="1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25">
      <c r="A70" s="1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25">
      <c r="A71" s="1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25">
      <c r="A72" s="1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25">
      <c r="A73" s="1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25">
      <c r="A74" s="1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25">
      <c r="A75" s="1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25">
      <c r="A76" s="1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25">
      <c r="A77" s="1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25">
      <c r="A78" s="1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25">
      <c r="A79" s="1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25">
      <c r="A80" s="1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25">
      <c r="A81" s="1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25">
      <c r="A82" s="1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25">
      <c r="A83" s="1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25">
      <c r="A84" s="1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25">
      <c r="A85" s="1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25">
      <c r="A86" s="1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25">
      <c r="A87" s="1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25">
      <c r="A88" s="1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25">
      <c r="A89" s="1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25">
      <c r="A90" s="1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25">
      <c r="A91" s="1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25">
      <c r="A92" s="1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25">
      <c r="A93" s="1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25">
      <c r="A94" s="1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25">
      <c r="A95" s="1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25">
      <c r="A96" s="1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25">
      <c r="A97" s="1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25">
      <c r="A98" s="1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25">
      <c r="A99" s="1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25">
      <c r="A100" s="1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25">
      <c r="A101" s="1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25">
      <c r="A102" s="1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25">
      <c r="A103" s="1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25">
      <c r="A104" s="1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25">
      <c r="A105" s="1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25">
      <c r="A106" s="1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25">
      <c r="A107" s="1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25">
      <c r="A108" s="1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25">
      <c r="A109" s="1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25">
      <c r="A110" s="1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25">
      <c r="A111" s="1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25">
      <c r="A112" s="1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25">
      <c r="A113" s="1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25">
      <c r="A114" s="1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25">
      <c r="A115" s="1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25">
      <c r="A116" s="1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25">
      <c r="A117" s="1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25">
      <c r="A118" s="1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25">
      <c r="A119" s="1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25">
      <c r="A120" s="1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25">
      <c r="A121" s="1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25">
      <c r="A122" s="1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25">
      <c r="A123" s="1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25">
      <c r="A124" s="1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25">
      <c r="A125" s="1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25">
      <c r="A126" s="1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25">
      <c r="A127" s="1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25">
      <c r="A128" s="1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25">
      <c r="A129" s="1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25">
      <c r="A130" s="1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25">
      <c r="A131" s="1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25">
      <c r="A132" s="1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25">
      <c r="A133" s="1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25">
      <c r="A134" s="1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25">
      <c r="A135" s="1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25">
      <c r="A136" s="1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25">
      <c r="A137" s="1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25">
      <c r="A138" s="1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25">
      <c r="A139" s="1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25">
      <c r="A140" s="1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25">
      <c r="A141" s="1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25">
      <c r="A142" s="1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25">
      <c r="A143" s="1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25">
      <c r="A144" s="1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25">
      <c r="A145" s="1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25">
      <c r="A146" s="1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25">
      <c r="A147" s="1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25">
      <c r="A148" s="1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25">
      <c r="A149" s="1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25">
      <c r="A150" s="1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25">
      <c r="A151" s="1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25">
      <c r="A152" s="1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25">
      <c r="A153" s="1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25">
      <c r="A154" s="1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25">
      <c r="A155" s="1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25">
      <c r="A156" s="1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25">
      <c r="A157" s="1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25">
      <c r="A158" s="1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25">
      <c r="A159" s="1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25">
      <c r="A160" s="1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25">
      <c r="A161" s="1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25">
      <c r="A162" s="1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25">
      <c r="A163" s="1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25">
      <c r="A164" s="1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25">
      <c r="A165" s="1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25">
      <c r="A166" s="1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25">
      <c r="A167" s="1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25">
      <c r="A168" s="1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25">
      <c r="A169" s="1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25">
      <c r="A170" s="1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25">
      <c r="A171" s="1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25">
      <c r="A172" s="1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25">
      <c r="A173" s="1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25">
      <c r="A174" s="1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25">
      <c r="A175" s="1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25">
      <c r="A176" s="1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25">
      <c r="A177" s="1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25">
      <c r="A178" s="1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25">
      <c r="A179" s="1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25">
      <c r="A180" s="1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25">
      <c r="A181" s="1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25">
      <c r="A182" s="1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25">
      <c r="A183" s="1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25">
      <c r="A184" s="1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25">
      <c r="A185" s="1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25">
      <c r="A186" s="1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25">
      <c r="A187" s="1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25">
      <c r="A188" s="1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25">
      <c r="A189" s="1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25">
      <c r="A190" s="1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25">
      <c r="A191" s="1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25">
      <c r="A192" s="1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25">
      <c r="A193" s="1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25">
      <c r="A194" s="1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25">
      <c r="A195" s="1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25">
      <c r="A196" s="1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25">
      <c r="A197" s="1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25">
      <c r="A198" s="1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25">
      <c r="A199" s="1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25">
      <c r="A200" s="1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25">
      <c r="A201" s="1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25">
      <c r="A202" s="1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25">
      <c r="A203" s="1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25">
      <c r="A204" s="1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25">
      <c r="A205" s="1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25">
      <c r="A206" s="1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25">
      <c r="A207" s="1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25">
      <c r="A208" s="1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25">
      <c r="A209" s="1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25">
      <c r="A210" s="1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25">
      <c r="A211" s="1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25">
      <c r="A212" s="1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25">
      <c r="A213" s="1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25">
      <c r="A214" s="1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25">
      <c r="A215" s="1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25">
      <c r="A216" s="1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25">
      <c r="A217" s="1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25">
      <c r="A218" s="1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25">
      <c r="A219" s="1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25">
      <c r="A220" s="1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25">
      <c r="A221" s="1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25">
      <c r="A222" s="1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25">
      <c r="A223" s="1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25">
      <c r="A224" s="1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25">
      <c r="A225" s="1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25">
      <c r="A226" s="1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25">
      <c r="A227" s="1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25">
      <c r="A228" s="1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25">
      <c r="A229" s="1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25">
      <c r="A230" s="1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25">
      <c r="A231" s="1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25">
      <c r="A232" s="1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25">
      <c r="A233" s="1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25">
      <c r="A234" s="1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25">
      <c r="A235" s="1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25">
      <c r="A236" s="1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25">
      <c r="A237" s="1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25">
      <c r="A238" s="1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25">
      <c r="A239" s="1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25">
      <c r="A240" s="1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25">
      <c r="A241" s="1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25">
      <c r="A242" s="1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25">
      <c r="A243" s="1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25">
      <c r="A244" s="1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25">
      <c r="A245" s="1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25">
      <c r="A246" s="1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25">
      <c r="A247" s="1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25">
      <c r="A248" s="1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25">
      <c r="A249" s="1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25">
      <c r="A250" s="1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25">
      <c r="A251" s="1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25">
      <c r="A252" s="1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25">
      <c r="A253" s="1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25">
      <c r="A254" s="1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25">
      <c r="A255" s="1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25">
      <c r="A256" s="1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25">
      <c r="A257" s="1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25">
      <c r="A258" s="1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25">
      <c r="A259" s="1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25">
      <c r="A260" s="1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25">
      <c r="A261" s="1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25">
      <c r="A262" s="1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25">
      <c r="A263" s="1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25">
      <c r="A264" s="1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25">
      <c r="A265" s="1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25">
      <c r="A266" s="1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25">
      <c r="A267" s="1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25">
      <c r="A268" s="1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25">
      <c r="A269" s="1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25">
      <c r="A270" s="1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25">
      <c r="A271" s="1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25">
      <c r="A272" s="1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25">
      <c r="A273" s="1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25">
      <c r="A274" s="1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25">
      <c r="A275" s="1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25">
      <c r="A276" s="1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25">
      <c r="A277" s="1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25">
      <c r="A278" s="1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25">
      <c r="A279" s="1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25">
      <c r="A280" s="1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25">
      <c r="A281" s="1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25">
      <c r="A282" s="1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25">
      <c r="A283" s="1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25">
      <c r="A284" s="1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25">
      <c r="A285" s="1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25">
      <c r="A286" s="1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25">
      <c r="A287" s="1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25">
      <c r="A288" s="1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25">
      <c r="A289" s="1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25">
      <c r="A290" s="1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25">
      <c r="A291" s="1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25">
      <c r="A292" s="1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25">
      <c r="A293" s="1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25">
      <c r="A294" s="1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25">
      <c r="A295" s="1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25">
      <c r="A296" s="1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25">
      <c r="A297" s="1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25">
      <c r="A298" s="1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25">
      <c r="A299" s="1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25">
      <c r="A300" s="1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25">
      <c r="A301" s="1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25">
      <c r="A302" s="1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25">
      <c r="A303" s="1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25">
      <c r="A304" s="1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25">
      <c r="A305" s="1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25">
      <c r="A306" s="1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25">
      <c r="A307" s="1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25">
      <c r="A308" s="1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25">
      <c r="A309" s="1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25">
      <c r="A310" s="1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25">
      <c r="A311" s="1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25">
      <c r="A312" s="1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25">
      <c r="A313" s="1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25">
      <c r="A314" s="1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25">
      <c r="A315" s="1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25">
      <c r="A316" s="1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25">
      <c r="A317" s="1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25">
      <c r="A318" s="1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25">
      <c r="A319" s="1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25">
      <c r="A320" s="1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25">
      <c r="A321" s="1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25">
      <c r="A322" s="1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25">
      <c r="A323" s="1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25">
      <c r="A324" s="1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25">
      <c r="A325" s="1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25">
      <c r="A326" s="1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25">
      <c r="A327" s="1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25">
      <c r="A328" s="1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25">
      <c r="A329" s="1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25">
      <c r="A330" s="1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25">
      <c r="A331" s="1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25">
      <c r="A332" s="1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25">
      <c r="A333" s="1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25">
      <c r="A334" s="1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25">
      <c r="A335" s="1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25">
      <c r="A336" s="1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25">
      <c r="A337" s="1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25">
      <c r="A338" s="1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25">
      <c r="A339" s="1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25">
      <c r="A340" s="1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25">
      <c r="A341" s="1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25">
      <c r="A342" s="1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25">
      <c r="A343" s="1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25">
      <c r="A344" s="1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25">
      <c r="A345" s="1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25">
      <c r="A346" s="1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25">
      <c r="A347" s="1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25">
      <c r="A348" s="1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25">
      <c r="A349" s="1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25">
      <c r="A350" s="1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25">
      <c r="A351" s="1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25">
      <c r="A352" s="1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25">
      <c r="A353" s="1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25">
      <c r="A354" s="1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25">
      <c r="A355" s="1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25">
      <c r="A356" s="1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25">
      <c r="A357" s="1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25">
      <c r="A358" s="1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25">
      <c r="A359" s="1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25">
      <c r="A360" s="1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25">
      <c r="A361" s="1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25">
      <c r="A362" s="1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25">
      <c r="A363" s="1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25">
      <c r="A364" s="1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25">
      <c r="A365" s="1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25">
      <c r="A366" s="1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25">
      <c r="A367" s="1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25">
      <c r="A368" s="1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25">
      <c r="A369" s="1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25">
      <c r="A370" s="1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25">
      <c r="A371" s="1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25">
      <c r="A372" s="1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25">
      <c r="A373" s="1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25">
      <c r="A374" s="1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25">
      <c r="A375" s="1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25">
      <c r="A376" s="1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25">
      <c r="A377" s="1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25">
      <c r="A378" s="1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25">
      <c r="A379" s="1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25">
      <c r="A380" s="1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25">
      <c r="A381" s="1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25">
      <c r="A382" s="1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25">
      <c r="A383" s="1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25">
      <c r="A384" s="1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25">
      <c r="A385" s="1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25">
      <c r="A386" s="1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25">
      <c r="A387" s="1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25">
      <c r="A388" s="1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25">
      <c r="A389" s="1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25">
      <c r="A390" s="1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25">
      <c r="A391" s="1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25">
      <c r="A392" s="1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25">
      <c r="A393" s="1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25">
      <c r="A394" s="1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25">
      <c r="A395" s="1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25">
      <c r="A396" s="1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25">
      <c r="A397" s="1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25">
      <c r="A398" s="1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25">
      <c r="A399" s="1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25">
      <c r="A400" s="1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25">
      <c r="A401" s="1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25">
      <c r="A402" s="1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25">
      <c r="A403" s="1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25">
      <c r="A404" s="1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25">
      <c r="A405" s="1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25">
      <c r="A406" s="1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25">
      <c r="A407" s="1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25">
      <c r="A408" s="1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25">
      <c r="A409" s="1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25">
      <c r="A410" s="1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25">
      <c r="A411" s="1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25">
      <c r="A412" s="1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25">
      <c r="A413" s="1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25">
      <c r="A414" s="1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25">
      <c r="A415" s="1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25">
      <c r="A416" s="1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25">
      <c r="A417" s="1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25">
      <c r="A418" s="1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25">
      <c r="A419" s="1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25">
      <c r="A420" s="1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25">
      <c r="A421" s="1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25">
      <c r="A422" s="1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25">
      <c r="A423" s="1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25">
      <c r="A424" s="1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25">
      <c r="A425" s="1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25">
      <c r="A426" s="1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25">
      <c r="A427" s="1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25">
      <c r="A428" s="1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25">
      <c r="A429" s="1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25">
      <c r="A430" s="1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25">
      <c r="A431" s="1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25">
      <c r="A432" s="1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25">
      <c r="A433" s="1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25">
      <c r="A434" s="1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25">
      <c r="A435" s="1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25">
      <c r="A436" s="1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25">
      <c r="A437" s="1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25">
      <c r="A438" s="1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25">
      <c r="A439" s="1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25">
      <c r="A440" s="1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25">
      <c r="A441" s="1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25">
      <c r="A442" s="1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25">
      <c r="A443" s="1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25">
      <c r="A444" s="1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25">
      <c r="A445" s="1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25">
      <c r="A446" s="1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25">
      <c r="A447" s="1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25">
      <c r="A448" s="1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25">
      <c r="A449" s="1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25">
      <c r="A450" s="1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25">
      <c r="A451" s="1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25">
      <c r="A452" s="1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25">
      <c r="A453" s="1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25">
      <c r="A454" s="1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25">
      <c r="A455" s="1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25">
      <c r="A456" s="1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25">
      <c r="A457" s="1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25">
      <c r="A458" s="1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25">
      <c r="A459" s="1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25">
      <c r="A460" s="1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25">
      <c r="A461" s="1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25">
      <c r="A462" s="1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25">
      <c r="A463" s="1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25">
      <c r="A464" s="1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25">
      <c r="A465" s="1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25">
      <c r="A466" s="1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25">
      <c r="A467" s="1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25">
      <c r="A468" s="1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25">
      <c r="A469" s="1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25">
      <c r="A470" s="1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25">
      <c r="A471" s="1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25">
      <c r="A472" s="1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25">
      <c r="A473" s="1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25">
      <c r="A474" s="1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25">
      <c r="A475" s="1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25">
      <c r="A476" s="1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25">
      <c r="A477" s="1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25">
      <c r="A478" s="1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25">
      <c r="A479" s="1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25">
      <c r="A480" s="1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25">
      <c r="A481" s="1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25">
      <c r="A482" s="1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25">
      <c r="A483" s="1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25">
      <c r="A484" s="1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25">
      <c r="A485" s="1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25">
      <c r="A486" s="1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25">
      <c r="A487" s="1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25">
      <c r="A488" s="1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25">
      <c r="A489" s="1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25">
      <c r="A490" s="1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25">
      <c r="A491" s="1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25">
      <c r="A492" s="1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25">
      <c r="A493" s="1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25">
      <c r="A494" s="1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25">
      <c r="A495" s="1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25">
      <c r="A496" s="1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25">
      <c r="A497" s="1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25">
      <c r="A498" s="1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25">
      <c r="A499" s="1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25">
      <c r="A500" s="1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25">
      <c r="A501" s="1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25">
      <c r="A502" s="1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25">
      <c r="A503" s="1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25">
      <c r="A504" s="1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25">
      <c r="A505" s="1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25">
      <c r="A506" s="1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25">
      <c r="A507" s="1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25">
      <c r="A508" s="1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25">
      <c r="A509" s="1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25">
      <c r="A510" s="1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25">
      <c r="A511" s="1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25">
      <c r="A512" s="1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25">
      <c r="A513" s="1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25">
      <c r="A514" s="1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25">
      <c r="A515" s="1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25">
      <c r="A516" s="1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25">
      <c r="A517" s="1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25">
      <c r="A518" s="1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25">
      <c r="A519" s="1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25">
      <c r="A520" s="1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25">
      <c r="A521" s="1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25">
      <c r="A522" s="1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25">
      <c r="A523" s="1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25">
      <c r="A524" s="1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25">
      <c r="A525" s="1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25">
      <c r="A526" s="1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25">
      <c r="A527" s="1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25">
      <c r="A528" s="1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25">
      <c r="A529" s="1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25">
      <c r="A530" s="1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25">
      <c r="A531" s="1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25">
      <c r="A532" s="1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25">
      <c r="A533" s="1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25">
      <c r="A534" s="1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25">
      <c r="A535" s="1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25">
      <c r="A536" s="1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25">
      <c r="A537" s="1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25">
      <c r="A538" s="1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25">
      <c r="A539" s="1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25">
      <c r="A540" s="1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25">
      <c r="A541" s="1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25">
      <c r="A542" s="1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25">
      <c r="A543" s="1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25">
      <c r="A544" s="1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25">
      <c r="A545" s="1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25">
      <c r="A546" s="1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25">
      <c r="A547" s="1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25">
      <c r="A548" s="1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25">
      <c r="A549" s="1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25">
      <c r="A550" s="1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25">
      <c r="A551" s="1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25">
      <c r="A552" s="1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25">
      <c r="A553" s="1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25">
      <c r="A554" s="1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25">
      <c r="A555" s="1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25">
      <c r="A556" s="1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25">
      <c r="A557" s="1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25">
      <c r="A558" s="1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25">
      <c r="A559" s="1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25">
      <c r="A560" s="1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25">
      <c r="A561" s="1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25">
      <c r="A562" s="1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25">
      <c r="A563" s="1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25">
      <c r="A564" s="1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25">
      <c r="A565" s="1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25">
      <c r="A566" s="1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25">
      <c r="A567" s="1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25">
      <c r="A568" s="1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25">
      <c r="A569" s="1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25">
      <c r="A570" s="1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25">
      <c r="A571" s="1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25">
      <c r="A572" s="1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25">
      <c r="A573" s="1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25">
      <c r="A574" s="1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25">
      <c r="A575" s="1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25">
      <c r="A576" s="1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25">
      <c r="A577" s="1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25">
      <c r="A578" s="1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25">
      <c r="A579" s="1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25">
      <c r="A580" s="1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25">
      <c r="A581" s="1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25">
      <c r="A582" s="1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25">
      <c r="A583" s="1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25">
      <c r="A584" s="1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25">
      <c r="A585" s="1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25">
      <c r="A586" s="1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25">
      <c r="A587" s="1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25">
      <c r="A588" s="1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25">
      <c r="A589" s="1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25">
      <c r="A590" s="1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25">
      <c r="A591" s="1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25">
      <c r="A592" s="1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25">
      <c r="A593" s="1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25">
      <c r="A594" s="1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25">
      <c r="A595" s="1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25">
      <c r="A596" s="1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25">
      <c r="A597" s="1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25">
      <c r="A598" s="1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25">
      <c r="A599" s="1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25">
      <c r="A600" s="1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25">
      <c r="A601" s="1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25">
      <c r="A602" s="1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25">
      <c r="A603" s="1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25">
      <c r="A604" s="1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25">
      <c r="A605" s="1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25">
      <c r="A606" s="1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25">
      <c r="A607" s="1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25">
      <c r="A608" s="1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25">
      <c r="A609" s="1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25">
      <c r="A610" s="1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25">
      <c r="A611" s="1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25">
      <c r="A612" s="1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25">
      <c r="A613" s="1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25">
      <c r="A614" s="1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25">
      <c r="A615" s="1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25">
      <c r="A616" s="1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25">
      <c r="A617" s="1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25">
      <c r="A618" s="1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25">
      <c r="A619" s="1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25">
      <c r="A620" s="1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25">
      <c r="A621" s="1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25">
      <c r="A622" s="1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25">
      <c r="A623" s="1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25">
      <c r="A624" s="1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25">
      <c r="A625" s="1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25">
      <c r="A626" s="1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25">
      <c r="A627" s="1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25">
      <c r="A628" s="1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25">
      <c r="A629" s="1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25">
      <c r="A630" s="1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25">
      <c r="A631" s="1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25">
      <c r="A632" s="1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25">
      <c r="A633" s="1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25">
      <c r="A634" s="1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25">
      <c r="A635" s="1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25">
      <c r="A636" s="1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25">
      <c r="A637" s="1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25">
      <c r="A638" s="1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25">
      <c r="A639" s="1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25">
      <c r="A640" s="1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25">
      <c r="A641" s="1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25">
      <c r="A642" s="1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25">
      <c r="A643" s="1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25">
      <c r="A644" s="1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25">
      <c r="A645" s="1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25">
      <c r="A646" s="1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25">
      <c r="A647" s="1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25">
      <c r="A648" s="1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25">
      <c r="A649" s="1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25">
      <c r="A650" s="1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25">
      <c r="A651" s="1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25">
      <c r="A652" s="1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25">
      <c r="A653" s="1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25">
      <c r="A654" s="1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25">
      <c r="A655" s="1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25">
      <c r="A656" s="1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25">
      <c r="A657" s="1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25">
      <c r="A658" s="1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25">
      <c r="A659" s="1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25">
      <c r="A660" s="1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25">
      <c r="A661" s="1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25">
      <c r="A662" s="1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25">
      <c r="A663" s="1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25">
      <c r="A664" s="1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25">
      <c r="A665" s="1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25">
      <c r="A666" s="1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25">
      <c r="A667" s="1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25">
      <c r="A668" s="1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25">
      <c r="A669" s="1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25">
      <c r="A670" s="1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25">
      <c r="A671" s="1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25">
      <c r="A672" s="1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25">
      <c r="A673" s="1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25">
      <c r="A674" s="1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25">
      <c r="A675" s="1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25">
      <c r="A676" s="1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25">
      <c r="A677" s="1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25">
      <c r="A678" s="1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25">
      <c r="A679" s="1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25">
      <c r="A680" s="1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25">
      <c r="A681" s="1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25">
      <c r="A682" s="1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25">
      <c r="A683" s="1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25">
      <c r="A684" s="1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25">
      <c r="A685" s="1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25">
      <c r="A686" s="1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25">
      <c r="A687" s="1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25">
      <c r="A688" s="1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25">
      <c r="A689" s="1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25">
      <c r="A690" s="1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25">
      <c r="A691" s="1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25">
      <c r="A692" s="1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25">
      <c r="A693" s="1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25">
      <c r="A694" s="1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25">
      <c r="A695" s="1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25">
      <c r="A696" s="1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25">
      <c r="A697" s="1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25">
      <c r="A698" s="1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25">
      <c r="A699" s="1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25">
      <c r="A700" s="1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25">
      <c r="A701" s="1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25">
      <c r="A702" s="1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25">
      <c r="A703" s="1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25">
      <c r="A704" s="1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25">
      <c r="A705" s="1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25">
      <c r="A706" s="1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25">
      <c r="A707" s="1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25">
      <c r="A708" s="1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25">
      <c r="A709" s="1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25">
      <c r="A710" s="1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25">
      <c r="A711" s="1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25">
      <c r="A712" s="1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25">
      <c r="A713" s="1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25">
      <c r="A714" s="1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25">
      <c r="A715" s="1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25">
      <c r="A716" s="1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25">
      <c r="A717" s="1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25">
      <c r="A718" s="1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25">
      <c r="A719" s="1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25">
      <c r="A720" s="1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25">
      <c r="A721" s="1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25">
      <c r="A722" s="1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25">
      <c r="A723" s="1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25">
      <c r="A724" s="1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25">
      <c r="A725" s="1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25">
      <c r="A726" s="1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25">
      <c r="A727" s="1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25">
      <c r="A728" s="1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25">
      <c r="A729" s="1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25">
      <c r="A730" s="1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25">
      <c r="A731" s="1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25">
      <c r="A732" s="1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25">
      <c r="A733" s="1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25">
      <c r="A734" s="1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25">
      <c r="A735" s="1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25">
      <c r="A736" s="1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25">
      <c r="A737" s="1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25">
      <c r="A738" s="1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25">
      <c r="A739" s="1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25">
      <c r="A740" s="1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25">
      <c r="A741" s="1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25">
      <c r="A742" s="1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25">
      <c r="A743" s="1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25">
      <c r="A744" s="1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25">
      <c r="A745" s="1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25">
      <c r="A746" s="1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25">
      <c r="A747" s="1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25">
      <c r="A748" s="1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25">
      <c r="A749" s="1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25">
      <c r="A750" s="1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25">
      <c r="A751" s="1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25">
      <c r="A752" s="1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25">
      <c r="A753" s="1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25">
      <c r="A754" s="1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25">
      <c r="A755" s="1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25">
      <c r="A756" s="1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25">
      <c r="A757" s="1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25">
      <c r="A758" s="1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25">
      <c r="A759" s="1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25">
      <c r="A760" s="1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25">
      <c r="A761" s="1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25">
      <c r="A762" s="1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25">
      <c r="A763" s="1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25">
      <c r="A764" s="1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25">
      <c r="A765" s="1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25">
      <c r="A766" s="1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25">
      <c r="A767" s="1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25">
      <c r="A768" s="1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25">
      <c r="A769" s="1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25">
      <c r="A770" s="1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25">
      <c r="A771" s="1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25">
      <c r="A772" s="1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25">
      <c r="A773" s="1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25">
      <c r="A774" s="1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25">
      <c r="A775" s="1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25">
      <c r="A776" s="1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25">
      <c r="A777" s="1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25">
      <c r="A778" s="1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25">
      <c r="A779" s="1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25">
      <c r="A780" s="1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25">
      <c r="A781" s="1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25">
      <c r="A782" s="1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25">
      <c r="A783" s="1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25">
      <c r="A784" s="1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25">
      <c r="A785" s="1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25">
      <c r="A786" s="1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25">
      <c r="A787" s="1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25">
      <c r="A788" s="1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25">
      <c r="A789" s="1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25">
      <c r="A790" s="1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25">
      <c r="A791" s="1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25">
      <c r="A792" s="1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25">
      <c r="A793" s="1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25">
      <c r="A794" s="1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25">
      <c r="A795" s="1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25">
      <c r="A796" s="1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25">
      <c r="A797" s="1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25">
      <c r="A798" s="1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25">
      <c r="A799" s="1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25">
      <c r="A800" s="1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25">
      <c r="A801" s="1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25">
      <c r="A802" s="1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25">
      <c r="A803" s="1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25">
      <c r="A804" s="1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25">
      <c r="A805" s="1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25">
      <c r="A806" s="1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25">
      <c r="A807" s="1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25">
      <c r="A808" s="1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25">
      <c r="A809" s="1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25">
      <c r="A810" s="1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25">
      <c r="A811" s="1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25">
      <c r="A812" s="1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25">
      <c r="A813" s="1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25">
      <c r="A814" s="1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25">
      <c r="A815" s="1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25">
      <c r="A816" s="1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25">
      <c r="A817" s="1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25">
      <c r="A818" s="1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25">
      <c r="A819" s="1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25">
      <c r="A820" s="1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25">
      <c r="A821" s="1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25">
      <c r="A822" s="1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25">
      <c r="A823" s="1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25">
      <c r="A824" s="1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25">
      <c r="A825" s="1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25">
      <c r="A826" s="1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25">
      <c r="A827" s="1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25">
      <c r="A828" s="1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25">
      <c r="A829" s="1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25">
      <c r="A830" s="1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25">
      <c r="A831" s="1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25">
      <c r="A832" s="1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25">
      <c r="A833" s="1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25">
      <c r="A834" s="1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25">
      <c r="A835" s="1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25">
      <c r="A836" s="1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25">
      <c r="A837" s="1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25">
      <c r="A838" s="1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25">
      <c r="A839" s="1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25">
      <c r="A840" s="1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25">
      <c r="A841" s="1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25">
      <c r="A842" s="1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25">
      <c r="A843" s="1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25">
      <c r="A844" s="1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25">
      <c r="A845" s="1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25">
      <c r="A846" s="1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25">
      <c r="A847" s="1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25">
      <c r="A848" s="1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25">
      <c r="A849" s="1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25">
      <c r="A850" s="1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25">
      <c r="A851" s="1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25">
      <c r="A852" s="1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25">
      <c r="A853" s="1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25">
      <c r="A854" s="1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25">
      <c r="A855" s="1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25">
      <c r="A856" s="1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25">
      <c r="A857" s="1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25">
      <c r="A858" s="1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25">
      <c r="A859" s="1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25">
      <c r="A860" s="1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25">
      <c r="A861" s="1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25">
      <c r="A862" s="1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25">
      <c r="A863" s="1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25">
      <c r="A864" s="1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25">
      <c r="A865" s="1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25">
      <c r="A866" s="1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25">
      <c r="A867" s="1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25">
      <c r="A868" s="1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25">
      <c r="A869" s="1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25">
      <c r="A870" s="1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25">
      <c r="A871" s="1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25">
      <c r="A872" s="1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25">
      <c r="A873" s="1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25">
      <c r="A874" s="1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25">
      <c r="A875" s="1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25">
      <c r="A876" s="1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25">
      <c r="A877" s="1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25">
      <c r="A878" s="1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25">
      <c r="A879" s="1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25">
      <c r="A880" s="1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25">
      <c r="A881" s="1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25">
      <c r="A882" s="1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25">
      <c r="A883" s="1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25">
      <c r="A884" s="1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25">
      <c r="A885" s="1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25">
      <c r="A886" s="1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25">
      <c r="A887" s="1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25">
      <c r="A888" s="1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25">
      <c r="A889" s="1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25">
      <c r="A890" s="1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25">
      <c r="A891" s="1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25">
      <c r="A892" s="1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25">
      <c r="A893" s="1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25">
      <c r="A894" s="1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25">
      <c r="A895" s="1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25">
      <c r="A896" s="1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25">
      <c r="A897" s="1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25">
      <c r="A898" s="1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25">
      <c r="A899" s="1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25">
      <c r="A900" s="1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25">
      <c r="A901" s="1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25">
      <c r="A902" s="1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25">
      <c r="A903" s="1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25">
      <c r="A904" s="1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25">
      <c r="A905" s="1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25">
      <c r="A906" s="1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25">
      <c r="A907" s="1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25">
      <c r="A908" s="1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25">
      <c r="A909" s="1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25">
      <c r="A910" s="1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25">
      <c r="A911" s="1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25">
      <c r="A912" s="1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25">
      <c r="A913" s="1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25">
      <c r="A914" s="1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25">
      <c r="A915" s="1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25">
      <c r="A916" s="1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25">
      <c r="A917" s="1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25">
      <c r="A918" s="1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25">
      <c r="A919" s="1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25">
      <c r="A920" s="1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25">
      <c r="A921" s="1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25">
      <c r="A922" s="1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25">
      <c r="A923" s="1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25">
      <c r="A924" s="1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25">
      <c r="A925" s="1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25">
      <c r="A926" s="1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25">
      <c r="A927" s="1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25">
      <c r="A928" s="1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25">
      <c r="A929" s="1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25">
      <c r="A930" s="1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25">
      <c r="A931" s="1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25">
      <c r="A932" s="1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25">
      <c r="A933" s="1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25">
      <c r="A934" s="1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25">
      <c r="A935" s="1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25">
      <c r="A936" s="1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25">
      <c r="A937" s="1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25">
      <c r="A938" s="1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25">
      <c r="A939" s="1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25">
      <c r="A940" s="1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25">
      <c r="A941" s="1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25">
      <c r="A942" s="1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25">
      <c r="A943" s="1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25">
      <c r="A944" s="1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25">
      <c r="A945" s="1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25">
      <c r="A946" s="1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25">
      <c r="A947" s="1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25">
      <c r="A948" s="1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25">
      <c r="A949" s="1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25">
      <c r="A950" s="1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25">
      <c r="A951" s="1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25">
      <c r="A952" s="1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25">
      <c r="A953" s="1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25">
      <c r="A954" s="1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25">
      <c r="A955" s="1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25">
      <c r="A956" s="1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25">
      <c r="A957" s="1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25">
      <c r="A958" s="1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25">
      <c r="A959" s="1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25">
      <c r="A960" s="1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25">
      <c r="A961" s="1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25">
      <c r="A962" s="1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25">
      <c r="A963" s="1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25">
      <c r="A964" s="1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25">
      <c r="A965" s="1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25">
      <c r="A966" s="1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25">
      <c r="A967" s="1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25">
      <c r="A968" s="1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25">
      <c r="A969" s="1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25">
      <c r="A970" s="1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25">
      <c r="A971" s="1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25">
      <c r="A972" s="1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25">
      <c r="A973" s="1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25">
      <c r="A974" s="1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25">
      <c r="A975" s="1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25">
      <c r="A976" s="1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25">
      <c r="A977" s="1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25">
      <c r="A978" s="1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25">
      <c r="A979" s="1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25">
      <c r="A980" s="1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25">
      <c r="A981" s="1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25">
      <c r="A982" s="1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25">
      <c r="A983" s="1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25">
      <c r="A984" s="1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25">
      <c r="A985" s="1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25">
      <c r="A986" s="1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25">
      <c r="A987" s="1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25">
      <c r="A988" s="1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25">
      <c r="A989" s="1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25">
      <c r="A990" s="1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25">
      <c r="A991" s="1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25">
      <c r="A992" s="1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PRESUPUESTO GAD</cp:lastModifiedBy>
  <cp:lastPrinted>2025-01-24T16:07:43Z</cp:lastPrinted>
  <dcterms:created xsi:type="dcterms:W3CDTF">2011-04-20T17:22:00Z</dcterms:created>
  <dcterms:modified xsi:type="dcterms:W3CDTF">2025-07-13T00:13:53Z</dcterms:modified>
</cp:coreProperties>
</file>